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aulo&amp;Nely\Dropbox\My PC (DESKTOP-9LQNM4E)\Documents\ppsa\TCU\in 84\novo\"/>
    </mc:Choice>
  </mc:AlternateContent>
  <xr:revisionPtr revIDLastSave="0" documentId="8_{2695C080-9C85-4D51-9B38-99C035F0E74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4" i="1" l="1"/>
  <c r="K123" i="1"/>
  <c r="K122" i="1"/>
  <c r="K121" i="1"/>
  <c r="K119" i="1"/>
  <c r="K118" i="1"/>
  <c r="J117" i="1"/>
  <c r="K117" i="1" s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0" i="1"/>
  <c r="K99" i="1"/>
  <c r="K98" i="1"/>
  <c r="K97" i="1"/>
  <c r="K96" i="1"/>
  <c r="K95" i="1"/>
  <c r="K1" i="1" l="1"/>
  <c r="K6" i="1" l="1"/>
  <c r="K52" i="1"/>
  <c r="K60" i="1"/>
  <c r="K69" i="1"/>
  <c r="K79" i="1"/>
  <c r="K87" i="1"/>
  <c r="K53" i="1"/>
  <c r="K61" i="1"/>
  <c r="K70" i="1"/>
  <c r="K80" i="1"/>
  <c r="K88" i="1"/>
  <c r="K54" i="1"/>
  <c r="K62" i="1"/>
  <c r="K71" i="1"/>
  <c r="K81" i="1"/>
  <c r="K89" i="1"/>
  <c r="K55" i="1"/>
  <c r="K63" i="1"/>
  <c r="K72" i="1"/>
  <c r="K82" i="1"/>
  <c r="K90" i="1"/>
  <c r="K56" i="1"/>
  <c r="K64" i="1"/>
  <c r="K74" i="1"/>
  <c r="K83" i="1"/>
  <c r="K92" i="1"/>
  <c r="K59" i="1"/>
  <c r="K86" i="1"/>
  <c r="K57" i="1"/>
  <c r="K65" i="1"/>
  <c r="K76" i="1"/>
  <c r="K84" i="1"/>
  <c r="K93" i="1"/>
  <c r="K58" i="1"/>
  <c r="K67" i="1"/>
  <c r="K77" i="1"/>
  <c r="K85" i="1"/>
  <c r="K68" i="1"/>
  <c r="K78" i="1"/>
  <c r="K41" i="1"/>
  <c r="K32" i="1"/>
  <c r="K25" i="1"/>
  <c r="K33" i="1"/>
  <c r="K26" i="1"/>
  <c r="K34" i="1"/>
  <c r="K24" i="1"/>
  <c r="K35" i="1"/>
  <c r="K28" i="1"/>
  <c r="K36" i="1"/>
  <c r="K27" i="1"/>
  <c r="K29" i="1"/>
  <c r="K37" i="1"/>
  <c r="K30" i="1"/>
  <c r="K38" i="1"/>
  <c r="K23" i="1"/>
  <c r="K31" i="1"/>
  <c r="K39" i="1"/>
  <c r="K14" i="1"/>
  <c r="K16" i="1"/>
  <c r="K18" i="1"/>
  <c r="K15" i="1"/>
  <c r="K19" i="1"/>
  <c r="K20" i="1"/>
  <c r="K21" i="1"/>
  <c r="K10" i="1"/>
  <c r="K9" i="1"/>
  <c r="K11" i="1"/>
  <c r="K8" i="1"/>
  <c r="K7" i="1"/>
</calcChain>
</file>

<file path=xl/sharedStrings.xml><?xml version="1.0" encoding="utf-8"?>
<sst xmlns="http://schemas.openxmlformats.org/spreadsheetml/2006/main" count="616" uniqueCount="496">
  <si>
    <t>PE</t>
  </si>
  <si>
    <t>PE.PPSA.001/2016</t>
  </si>
  <si>
    <t>Mapeamento de Processos</t>
  </si>
  <si>
    <t>CT-PPSA.005/2016</t>
  </si>
  <si>
    <t>KPMG Consultoria Ltda</t>
  </si>
  <si>
    <t>01.708.167/0001-74</t>
  </si>
  <si>
    <t>PE.PPSA.002/2016</t>
  </si>
  <si>
    <t>Locação de equipamentos de informática</t>
  </si>
  <si>
    <t>CT-PPSA.003/2016</t>
  </si>
  <si>
    <t>Arklok Equipamrntos de Informática EIRELI</t>
  </si>
  <si>
    <t>10.489.713/0001-14</t>
  </si>
  <si>
    <t>PE.PPSA.003/2016</t>
  </si>
  <si>
    <t>Desenvolvimento do primeiro Sítio da PPSA</t>
  </si>
  <si>
    <t>CT-PPSA.006/2016</t>
  </si>
  <si>
    <t>DNA TECNOLOGIA LTDA</t>
  </si>
  <si>
    <t>73.254.070/0001-40</t>
  </si>
  <si>
    <t>PE.PPSA.004/2016</t>
  </si>
  <si>
    <t>Agente de integração - Estágio de Direito</t>
  </si>
  <si>
    <t>CT-PPSA.004/2016</t>
  </si>
  <si>
    <t xml:space="preserve">ISBET INSTITUTO BRASILEIRO PRÓ-EDUCAÇÃO, TRABALHO E DESENVOLVIMENTO </t>
  </si>
  <si>
    <t>43.126.3666/0005-48</t>
  </si>
  <si>
    <t>PE.PPSA.005/2016</t>
  </si>
  <si>
    <t>Impressão Corporativa</t>
  </si>
  <si>
    <t>CT-PPSA.007/2016</t>
  </si>
  <si>
    <t>W P Sistemas Reprográficos e Impressão Ltda - ME</t>
  </si>
  <si>
    <t>03.951.766/0001-40</t>
  </si>
  <si>
    <t>PE.PPSA.007/2016</t>
  </si>
  <si>
    <t>Postos de Serviço de Secretárias</t>
  </si>
  <si>
    <t>CT-PPSA.003/2017</t>
  </si>
  <si>
    <t xml:space="preserve">R&amp;B Produtos e Serviços Ltda – ME </t>
  </si>
  <si>
    <t>21.545.589/0001-83</t>
  </si>
  <si>
    <t>PE.PPSA.008/2016</t>
  </si>
  <si>
    <t>Licitação Fracassada</t>
  </si>
  <si>
    <t>CV</t>
  </si>
  <si>
    <t>CV.PPSA.001/2017</t>
  </si>
  <si>
    <t>Elaboração de Projeto de Engenharia e Arquitetura</t>
  </si>
  <si>
    <t>CT-PPSA-006/2017</t>
  </si>
  <si>
    <t>Foco Arquitetos Associados Ltda - EPP</t>
  </si>
  <si>
    <t>03.951.066/0001-55</t>
  </si>
  <si>
    <t>PE.PPSA.001/2017</t>
  </si>
  <si>
    <t>Agência de Comunicação</t>
  </si>
  <si>
    <t>CT-PPSA.004/2017</t>
  </si>
  <si>
    <t>PRINTRIO COMUNICAÇÃO EMPRESARIAL LTDA - ME</t>
  </si>
  <si>
    <t>04.496.866/0001-96</t>
  </si>
  <si>
    <t>PE.PPSA.002/2017</t>
  </si>
  <si>
    <t>Software de manipulação e interpretação de perfis de poços de petroleo.</t>
  </si>
  <si>
    <t>CT-PPSA.005/2017</t>
  </si>
  <si>
    <t>Paradigm Geophysical do Brasil Ltda</t>
  </si>
  <si>
    <t>04.109.830/0001-02</t>
  </si>
  <si>
    <t>PE.PPSA.003/2017</t>
  </si>
  <si>
    <t>Licitação Deserta</t>
  </si>
  <si>
    <t>PE.PPSA.006/2017</t>
  </si>
  <si>
    <t>Fornecimento de equipamentos de video conferência</t>
  </si>
  <si>
    <t>CT-PPSA.007/2017</t>
  </si>
  <si>
    <t>Seal Telecom Comércio e Serviços de Telecomunicações Ltda</t>
  </si>
  <si>
    <t>58.619.404/0008-14</t>
  </si>
  <si>
    <t>PE.PPSA.007/2017</t>
  </si>
  <si>
    <t xml:space="preserve">Telefonia móvel celular </t>
  </si>
  <si>
    <t>CT-PPSA.008/2017</t>
  </si>
  <si>
    <t>Telefônica Brasil S. A.</t>
  </si>
  <si>
    <t>02.558.157/0001-62</t>
  </si>
  <si>
    <t>PE.PPSA.008/2017</t>
  </si>
  <si>
    <t>Software de Teste de Formação</t>
  </si>
  <si>
    <t>CT-PPSA.009/2017</t>
  </si>
  <si>
    <t>IHS Informações e Insight Ltda</t>
  </si>
  <si>
    <t>08.896.745/0001-92</t>
  </si>
  <si>
    <t>PE.PPSA.009/2017</t>
  </si>
  <si>
    <t>Sistema de Gestão da PPSA - SGPP</t>
  </si>
  <si>
    <t>CT-PPSA.004/2018</t>
  </si>
  <si>
    <t>UZTECH SOLUÇÕES E INFORMÁTICA S.A.</t>
  </si>
  <si>
    <t>08.747.563/0001-50</t>
  </si>
  <si>
    <t>PE.PPSA.001/2018</t>
  </si>
  <si>
    <t>Serviços de Auditoria Externa</t>
  </si>
  <si>
    <t>CT.PPSA.005/2018</t>
  </si>
  <si>
    <t>Maciel Auditores S/S</t>
  </si>
  <si>
    <t>13.098.174/0001-80</t>
  </si>
  <si>
    <t>PE.PPSA.104/2018</t>
  </si>
  <si>
    <t>Acesso a Internet</t>
  </si>
  <si>
    <t>CT.PPSA.008/2018</t>
  </si>
  <si>
    <t>ALGAR MULTIMIDIA</t>
  </si>
  <si>
    <t>04.622.116/0001-13</t>
  </si>
  <si>
    <t>PE.PPSA.105/2018</t>
  </si>
  <si>
    <t>Telefonia Fixa</t>
  </si>
  <si>
    <t>CT.PPSA.006/2018</t>
  </si>
  <si>
    <t>ALGAR TELECOM</t>
  </si>
  <si>
    <t>71.208.516/0001-74</t>
  </si>
  <si>
    <t>PE.PPSA.106/2018</t>
  </si>
  <si>
    <t>Escritório Virtual Brasília</t>
  </si>
  <si>
    <t>CT.PPSA.007/2018</t>
  </si>
  <si>
    <t>AHF SISTEMAS</t>
  </si>
  <si>
    <t>02.491.690/0001-54</t>
  </si>
  <si>
    <t>PE.PPSA.107/2018</t>
  </si>
  <si>
    <t>Pool de Secretárias</t>
  </si>
  <si>
    <t>CT.PPSA.010/2018</t>
  </si>
  <si>
    <t>BK CONSULTORIA</t>
  </si>
  <si>
    <t>03.022.122/0001-77</t>
  </si>
  <si>
    <t>PE.PPSA.108/2018</t>
  </si>
  <si>
    <t>Service Desk</t>
  </si>
  <si>
    <t>CT.PPSA.009/2018</t>
  </si>
  <si>
    <t>PC SERVICE</t>
  </si>
  <si>
    <t>30.161.184/0001-79</t>
  </si>
  <si>
    <t>PE.PPSA.111/2018</t>
  </si>
  <si>
    <t>Escritório São Paulo</t>
  </si>
  <si>
    <t>CT.PPSA.021/2018</t>
  </si>
  <si>
    <t>OPEN OFFICES</t>
  </si>
  <si>
    <t>01.859.254/0001-22</t>
  </si>
  <si>
    <t>PE.PPSA.112/2018</t>
  </si>
  <si>
    <t>Upgrade Workstations - Placa de Vídeo</t>
  </si>
  <si>
    <t>CT.PPSA.014/2018</t>
  </si>
  <si>
    <t>NJV IMPORTAÇÃO E EXPORTAÇÃO LTDA</t>
  </si>
  <si>
    <t>16.631.998/0001-62</t>
  </si>
  <si>
    <t>PE.PPSA.113/2018</t>
  </si>
  <si>
    <t>Upgrade Workstations - SSD</t>
  </si>
  <si>
    <t>CT.PPSA.015/2018</t>
  </si>
  <si>
    <t>Acesso Telecom Ltda.</t>
  </si>
  <si>
    <t>10.539.098/0001-03</t>
  </si>
  <si>
    <t>PE.PPSA.114/2018</t>
  </si>
  <si>
    <t>Upgrade Workstations - RAM</t>
  </si>
  <si>
    <t>CT.PPSA.016/2018</t>
  </si>
  <si>
    <t>Satcomp Comercial Eletronica Ltda</t>
  </si>
  <si>
    <t>04.064.768/0001-80</t>
  </si>
  <si>
    <t>PE.PPSA.115/2018</t>
  </si>
  <si>
    <t>CT.PPSA.013/2018</t>
  </si>
  <si>
    <t>WN Office Moveis para Escritório Ltda.</t>
  </si>
  <si>
    <t>08.235.778/0001-91</t>
  </si>
  <si>
    <t>PE.PPSA.116/2018</t>
  </si>
  <si>
    <t>Auditoria de Custo em óleo</t>
  </si>
  <si>
    <t>CT.PPSA.020/2018</t>
  </si>
  <si>
    <t>PE.PPSA.117/2018</t>
  </si>
  <si>
    <t>CT.PPSA.019/2018</t>
  </si>
  <si>
    <t>SODEXO PASS DO BRASIL SERVICOS E COMERCIO S.A.</t>
  </si>
  <si>
    <t>69.034.668/0001-56</t>
  </si>
  <si>
    <t>PE.PPSA.118/2018</t>
  </si>
  <si>
    <t>Serviços de acompanhamento, controle da produção e comercialização de Petróleo e Gás Natural da União</t>
  </si>
  <si>
    <t>CT.PPSA.022/2018</t>
  </si>
  <si>
    <t>L. A. Falcão Bauer - Centro Tecnológico de Controle de Qualidade Ltda.</t>
  </si>
  <si>
    <t>53.020.152/0001-12</t>
  </si>
  <si>
    <t>PE.PPSA.119/2018</t>
  </si>
  <si>
    <t>Prestação de serviços Gerais</t>
  </si>
  <si>
    <t>CT.PPSA.024/2018</t>
  </si>
  <si>
    <t>INDUSTEC - COMÉRCIAL E SERVIÇOS GERAIS LTDA - ME</t>
  </si>
  <si>
    <t>PE.PPSA.120/2018</t>
  </si>
  <si>
    <t>Prestação de serviços de Contabilidade e Folha de Pagamento</t>
  </si>
  <si>
    <t>CT.PPSA.025/2018</t>
  </si>
  <si>
    <t>Domingues e Pinho Contadores Ltda</t>
  </si>
  <si>
    <t>28.005.122/0001-90</t>
  </si>
  <si>
    <t>PE.PPSA.122/2018</t>
  </si>
  <si>
    <t>Prestação de serviços de Agenciamento de viagens</t>
  </si>
  <si>
    <t>CT.PPSA.026/2018</t>
  </si>
  <si>
    <t>AGÊNCIA AEROTUR LTDA</t>
  </si>
  <si>
    <t>08.030.124/0001-21</t>
  </si>
  <si>
    <t>IL</t>
  </si>
  <si>
    <t>IL.PPSA.104/2018</t>
  </si>
  <si>
    <t>Credenciamento Escritórios de Advocacia</t>
  </si>
  <si>
    <t>CT.PPSA.003/2019</t>
  </si>
  <si>
    <t>Barbosa, Raimundo, Gontijo e Câmara Advogados</t>
  </si>
  <si>
    <t>CT.PPSA.004/2019</t>
  </si>
  <si>
    <t>Böing Gleich Advogados</t>
  </si>
  <si>
    <t>CT.PPSA.005/2019</t>
  </si>
  <si>
    <t>Trench, Rossi e Watanabe Advogados</t>
  </si>
  <si>
    <t>CT.PPSA.006/2019</t>
  </si>
  <si>
    <t>Faveret Lampert Advogados</t>
  </si>
  <si>
    <t>CT.PPSA.007/2019</t>
  </si>
  <si>
    <t>Barbosa, Müssnich &amp; Aragão</t>
  </si>
  <si>
    <t>CT.PPSA.008/2019</t>
  </si>
  <si>
    <t>Mattos Filho, Veiga Filho, Marrey Jr. e Quiroga Advogados</t>
  </si>
  <si>
    <t>CT.PPSA.009/2019</t>
  </si>
  <si>
    <t>Tauil &amp; Chequer Advogados</t>
  </si>
  <si>
    <t>CT.PPSA.010/2019</t>
  </si>
  <si>
    <t>Schimdt Valois Miranda Ferreira e Agel – Advogados</t>
  </si>
  <si>
    <t>CT.PPSA.011/2019</t>
  </si>
  <si>
    <t>Nilo &amp; Almeida Advogados Associados</t>
  </si>
  <si>
    <t>Consórcio Coelho Silva-Pinto Termignoni</t>
  </si>
  <si>
    <t>ANO LICITAÇÃO</t>
  </si>
  <si>
    <t>MODALIDADE</t>
  </si>
  <si>
    <t>REF. LICITAÇÃO</t>
  </si>
  <si>
    <t>OBJETO</t>
  </si>
  <si>
    <t>REF. INSTRUMENTO CONTRATUAL</t>
  </si>
  <si>
    <t>VALOR CONTRATO (R$)</t>
  </si>
  <si>
    <t>CNPJ - CPF</t>
  </si>
  <si>
    <t>DATA DO CONTRATO</t>
  </si>
  <si>
    <t>DATA FIM VIGÊNCIA</t>
  </si>
  <si>
    <t xml:space="preserve">Software Estimativa de Custos E&amp;P </t>
  </si>
  <si>
    <t xml:space="preserve"> VENCEDOR DO PROCESSO</t>
  </si>
  <si>
    <t>Locação de Mobiliário</t>
  </si>
  <si>
    <t>Ticket Refeição</t>
  </si>
  <si>
    <t>CT.PPSA.001/2019</t>
  </si>
  <si>
    <t>Sistema de Preveção e Combate a Incêndio</t>
  </si>
  <si>
    <t>BLC Projetos (No Fire)</t>
  </si>
  <si>
    <t>DL.PPSA.004/2019</t>
  </si>
  <si>
    <t>CT.PPSA.002/2019</t>
  </si>
  <si>
    <t>Reforma de banheiros</t>
  </si>
  <si>
    <t>DL.PPSA.003/2019</t>
  </si>
  <si>
    <t>CT.PPSA.012/2019</t>
  </si>
  <si>
    <t>CT.PPSA.013/2019</t>
  </si>
  <si>
    <t>Agente de Integração (Estagiários)</t>
  </si>
  <si>
    <t>CEINEE</t>
  </si>
  <si>
    <t>PE.PPSA.001/2019</t>
  </si>
  <si>
    <t>CT.PPSA.014/2019</t>
  </si>
  <si>
    <t>Projeto de Ar Condicionado - Exaustão e Refrigeração</t>
  </si>
  <si>
    <t>DW Engenharia</t>
  </si>
  <si>
    <t>DL.PPSA.005/2019</t>
  </si>
  <si>
    <t>CT.PPSA.015/2019</t>
  </si>
  <si>
    <t>Publicidade Legal Impressa - DOU</t>
  </si>
  <si>
    <t>DOU</t>
  </si>
  <si>
    <t>IL.PPSA.001/2019</t>
  </si>
  <si>
    <t>CT.PPSA.016/2019</t>
  </si>
  <si>
    <t>Publicidade Legal Impressa - EBC</t>
  </si>
  <si>
    <t>EBC</t>
  </si>
  <si>
    <t>IL.PPSA.002/2019</t>
  </si>
  <si>
    <t>CT.PPSA.017/2019</t>
  </si>
  <si>
    <t>Arklok</t>
  </si>
  <si>
    <t>PE.PPSA.002/2019</t>
  </si>
  <si>
    <t>CT.PPSA.018/2019</t>
  </si>
  <si>
    <t>Gerenciamento de obra</t>
  </si>
  <si>
    <t>Foco</t>
  </si>
  <si>
    <t>DL.PPSA.012/2019</t>
  </si>
  <si>
    <t>CT.PPSA.019/2019</t>
  </si>
  <si>
    <t>Software PETREL / OFM</t>
  </si>
  <si>
    <t>Geoquest</t>
  </si>
  <si>
    <t>IL.PPSA.105/2018</t>
  </si>
  <si>
    <r>
      <t xml:space="preserve">US$ </t>
    </r>
    <r>
      <rPr>
        <sz val="11"/>
        <rFont val="Calibri"/>
        <family val="2"/>
        <scheme val="minor"/>
      </rPr>
      <t xml:space="preserve">579.417,24 </t>
    </r>
  </si>
  <si>
    <t>CT.PPSA.020/2019</t>
  </si>
  <si>
    <t>Seguro Responsabilidade Civil de Dirigentes - D&amp;O</t>
  </si>
  <si>
    <t>STARR</t>
  </si>
  <si>
    <t>PE.PPSA.003/2019</t>
  </si>
  <si>
    <t>CT.PPSA.021/2019</t>
  </si>
  <si>
    <r>
      <t>Impressão Corporativa</t>
    </r>
    <r>
      <rPr>
        <sz val="11"/>
        <rFont val="Calibri"/>
        <family val="2"/>
        <scheme val="minor"/>
      </rPr>
      <t xml:space="preserve"> (</t>
    </r>
    <r>
      <rPr>
        <sz val="11"/>
        <color rgb="FFFF0000"/>
        <rFont val="Calibri"/>
        <family val="2"/>
        <scheme val="minor"/>
      </rPr>
      <t>EMERGENCIAL</t>
    </r>
    <r>
      <rPr>
        <sz val="11"/>
        <rFont val="Calibri"/>
        <family val="2"/>
        <scheme val="minor"/>
      </rPr>
      <t>)</t>
    </r>
  </si>
  <si>
    <t>WP Sistemas Reprográficos</t>
  </si>
  <si>
    <t>DL.PPSA.015/2019</t>
  </si>
  <si>
    <t>CT.PPSA.022/2019</t>
  </si>
  <si>
    <t>Auditoria Externa</t>
  </si>
  <si>
    <t>MCS Markup</t>
  </si>
  <si>
    <t>PE.PPSA.004/2019</t>
  </si>
  <si>
    <t>CT.PPSA.023/2019</t>
  </si>
  <si>
    <t>Manutenção do Site da PPSA</t>
  </si>
  <si>
    <t>DNA Tecnologia</t>
  </si>
  <si>
    <t>PE.PPSA.006/2019</t>
  </si>
  <si>
    <t>CT.PPSA.024/2019</t>
  </si>
  <si>
    <t>Office 365</t>
  </si>
  <si>
    <t>MXM Sistemas</t>
  </si>
  <si>
    <t>DL.PPSA.019/2019</t>
  </si>
  <si>
    <t>CT.PPSA.025/2019</t>
  </si>
  <si>
    <t>Ar Condicionado para CPD</t>
  </si>
  <si>
    <t>PLC 21</t>
  </si>
  <si>
    <t>DL.PPSA.020/2019</t>
  </si>
  <si>
    <t>CT.PPSA.026/2019</t>
  </si>
  <si>
    <t>Software Simulador de Reservatório e Análise de Incertezas</t>
  </si>
  <si>
    <t>RFD - Vítor Azevedo</t>
  </si>
  <si>
    <t>PI.PPSA.1001/2018</t>
  </si>
  <si>
    <r>
      <t xml:space="preserve">US$ </t>
    </r>
    <r>
      <rPr>
        <sz val="11"/>
        <rFont val="Calibri"/>
        <family val="2"/>
        <scheme val="minor"/>
      </rPr>
      <t xml:space="preserve">56.751,80 </t>
    </r>
  </si>
  <si>
    <t>CT.PPSA.027/2019</t>
  </si>
  <si>
    <t>PARTNERS</t>
  </si>
  <si>
    <t>PE.PPSA.007/2019</t>
  </si>
  <si>
    <t>CT.PPSA.028/2019</t>
  </si>
  <si>
    <t>Consultoria em mobiliário</t>
  </si>
  <si>
    <t>Carlos Alberto</t>
  </si>
  <si>
    <t>DL.PPSA.024/2019</t>
  </si>
  <si>
    <t>CT.PPSA.029/2019</t>
  </si>
  <si>
    <t>CONSITEC</t>
  </si>
  <si>
    <t>PE.PPSA.009/2019</t>
  </si>
  <si>
    <t>CT.PPSA.030/2019</t>
  </si>
  <si>
    <t>Sistema de Ar Condicionado</t>
  </si>
  <si>
    <t>WAP AIR</t>
  </si>
  <si>
    <t>PE.PPSA.010/2019</t>
  </si>
  <si>
    <t>CT.PPSA.031/2019</t>
  </si>
  <si>
    <t>Obra do Escritório Central</t>
  </si>
  <si>
    <t>Sintra</t>
  </si>
  <si>
    <t>LN.PPSA.001/2019</t>
  </si>
  <si>
    <t>CT.PPSA.032/2019</t>
  </si>
  <si>
    <t>Fornecimento de 07 (sete) switches</t>
  </si>
  <si>
    <t>BROTHERHOOD</t>
  </si>
  <si>
    <t>PE.PPSA.008/2019</t>
  </si>
  <si>
    <t>CT.PPSA.033/2019</t>
  </si>
  <si>
    <t>Consultoria em RH para PCS</t>
  </si>
  <si>
    <t>Fundação COGE</t>
  </si>
  <si>
    <t>DL.PPSA.033/2019</t>
  </si>
  <si>
    <t>CT.PPSA.034/2019</t>
  </si>
  <si>
    <t>Programa de Integridade</t>
  </si>
  <si>
    <t>CTC Compliance</t>
  </si>
  <si>
    <t>PE.PPSA.012/2019</t>
  </si>
  <si>
    <t>CT.PPSA.035/2019</t>
  </si>
  <si>
    <t>Worstations</t>
  </si>
  <si>
    <t>Torino</t>
  </si>
  <si>
    <t>PE.PPSA.013/2019</t>
  </si>
  <si>
    <t>CT.PPSA.036/2019</t>
  </si>
  <si>
    <t>Fornecimento de Controladoras de acesso, incluindo serviços</t>
  </si>
  <si>
    <t>EngRio</t>
  </si>
  <si>
    <t>DL.PPSA.036/2019</t>
  </si>
  <si>
    <t>CT.PPSA.037/2019</t>
  </si>
  <si>
    <t xml:space="preserve">Mobiliário (Estações de trabalho, Mesas e armários) </t>
  </si>
  <si>
    <t>Caderode</t>
  </si>
  <si>
    <t>PE.PPSA.014/2019</t>
  </si>
  <si>
    <t>CT.PPSA.038/2019</t>
  </si>
  <si>
    <t>Locação de Impressão Corporativa</t>
  </si>
  <si>
    <t>PE.PPSA.015/2019</t>
  </si>
  <si>
    <t>CT.PPSA.039/2019</t>
  </si>
  <si>
    <t>Aquisição de Wireless Access Point e Controladora</t>
  </si>
  <si>
    <t>TELTEC Solutions</t>
  </si>
  <si>
    <t>DL.PPSA.040/2019</t>
  </si>
  <si>
    <t>CT.PPSA.040/2019</t>
  </si>
  <si>
    <t>Serviços Técnicos na Área TI</t>
  </si>
  <si>
    <t>Connectcom</t>
  </si>
  <si>
    <t>PE.PPSA.017/2019</t>
  </si>
  <si>
    <t>CT.PPSA.041/2019</t>
  </si>
  <si>
    <t>Software Quest + Treinamento</t>
  </si>
  <si>
    <t>IL.PPSA.004/2019</t>
  </si>
  <si>
    <t>CT.PPSA.042/2019</t>
  </si>
  <si>
    <t>Mudança Interna de Volumes</t>
  </si>
  <si>
    <t>Rei de Ouro</t>
  </si>
  <si>
    <t>DL.PPSA.034/2019</t>
  </si>
  <si>
    <t>CT.PPSA.043/2019</t>
  </si>
  <si>
    <t>Cadeiras giratórias</t>
  </si>
  <si>
    <t>PE.PPSA.016/2019</t>
  </si>
  <si>
    <t>CT.PPSA.044/2019</t>
  </si>
  <si>
    <t>Modernização Salas de Reunião</t>
  </si>
  <si>
    <t>SEAL</t>
  </si>
  <si>
    <t>DL.PPSA.046/2019</t>
  </si>
  <si>
    <t>CT.PPSA.045/2019</t>
  </si>
  <si>
    <t>Assinatura Reuters</t>
  </si>
  <si>
    <t>REUTERS</t>
  </si>
  <si>
    <t>IL.PPSA.005/2019</t>
  </si>
  <si>
    <t>CT.PPSA.046/2019</t>
  </si>
  <si>
    <t>PI.PPSA.1001/2019</t>
  </si>
  <si>
    <r>
      <t xml:space="preserve">US$ </t>
    </r>
    <r>
      <rPr>
        <sz val="11"/>
        <rFont val="Calibri"/>
        <family val="2"/>
        <scheme val="minor"/>
      </rPr>
      <t xml:space="preserve">743.831,55 </t>
    </r>
  </si>
  <si>
    <t>CT.PPSA.047/2019</t>
  </si>
  <si>
    <t>Serviços de Engenharia Elétrica</t>
  </si>
  <si>
    <t>Dinarto</t>
  </si>
  <si>
    <t>DL.PPSA.050/2019</t>
  </si>
  <si>
    <t>18.728.498/0001-79</t>
  </si>
  <si>
    <t>21.960.668/0001-50</t>
  </si>
  <si>
    <t>31.906.753/0001-94</t>
  </si>
  <si>
    <t>39.847.728/0001-99</t>
  </si>
  <si>
    <t>07.347.790/0001-25</t>
  </si>
  <si>
    <t>02.911.903/0001-50</t>
  </si>
  <si>
    <t>10.781.353/0001-20</t>
  </si>
  <si>
    <t>04.892.991/0001-15</t>
  </si>
  <si>
    <t>58.619.404/0001-48</t>
  </si>
  <si>
    <t>CPF : 383.112.087-00</t>
  </si>
  <si>
    <t>04.196.645/0001-00</t>
  </si>
  <si>
    <t>09.168.704/0001-42</t>
  </si>
  <si>
    <t>PO.IL.PPSA.003/2019</t>
  </si>
  <si>
    <t>US$ 99,706.00</t>
  </si>
  <si>
    <t>S&amp;P Global Platts</t>
  </si>
  <si>
    <t>IHS INFORMAÇÕES E INSIGHT LTDA</t>
  </si>
  <si>
    <t>29.508.686/0003-70</t>
  </si>
  <si>
    <t>13/20/2019</t>
  </si>
  <si>
    <t>07.136.551/0001-26</t>
  </si>
  <si>
    <t>17.341.270/0001-69</t>
  </si>
  <si>
    <t>03.958.504/0001-07</t>
  </si>
  <si>
    <t>15/07/20120</t>
  </si>
  <si>
    <t>26.392.066/0001-68</t>
  </si>
  <si>
    <t>02.243.019/0001-94</t>
  </si>
  <si>
    <t>01.352.748/0001-16</t>
  </si>
  <si>
    <t>24.199.154/0001-12</t>
  </si>
  <si>
    <t>03.619.767/0005-15</t>
  </si>
  <si>
    <t>00.366.257/0001-61</t>
  </si>
  <si>
    <t>00.308.141/0001-76</t>
  </si>
  <si>
    <t>53.379.371/0001-40</t>
  </si>
  <si>
    <t>IL.PPSA.003/2019</t>
  </si>
  <si>
    <t>DL</t>
  </si>
  <si>
    <t>PI</t>
  </si>
  <si>
    <t>LN</t>
  </si>
  <si>
    <t>Estrangeiro</t>
  </si>
  <si>
    <t>Assinatura Platts Petróleo GLOBAL ALERT, com acesso a plataforma e licença de dados.</t>
  </si>
  <si>
    <t>23.854.307/0001-55</t>
  </si>
  <si>
    <t>CPF : 966.152.737-72</t>
  </si>
  <si>
    <r>
      <rPr>
        <b/>
        <sz val="12"/>
        <color rgb="FF0070C0"/>
        <rFont val="Calibri"/>
        <family val="2"/>
        <scheme val="minor"/>
      </rPr>
      <t>Legenda Modalidade :</t>
    </r>
    <r>
      <rPr>
        <sz val="12"/>
        <color rgb="FF0070C0"/>
        <rFont val="Calibri"/>
        <family val="2"/>
        <scheme val="minor"/>
      </rPr>
      <t xml:space="preserve">      PE - Pregão Eletrônico     DL - Dispensa de Licitação     IL - Inexigibilidade de Licitação    LN - Licitação Nacional    LI - Licitação Internacional     CV - Convite (lei 8.666/93)</t>
    </r>
  </si>
  <si>
    <t>SITUAÇÂO</t>
  </si>
  <si>
    <t>Fornecedor Estrangeiro</t>
  </si>
  <si>
    <t>DL.PPSA.001/2020</t>
  </si>
  <si>
    <t>Aquisição de 6 licenças Microsoft Windows 10 PRO para estações de trabalho de Geologia em função da descontinuidade do Windows 7.</t>
  </si>
  <si>
    <t>CT.PPSA.002/2020</t>
  </si>
  <si>
    <t>SOLO NETWORK BRASIL S.A</t>
  </si>
  <si>
    <t>00.258.246/0001-68</t>
  </si>
  <si>
    <t>DL.PPSA.002/2020</t>
  </si>
  <si>
    <t>Aquisição de 240 filtros para os equipamentos de ar condicionado do escritório central da PPSA.</t>
  </si>
  <si>
    <t>AS.DL.PPSA.002/2020</t>
  </si>
  <si>
    <t>FILTRAX DO BRASIL LTDA.</t>
  </si>
  <si>
    <t>09.175.765/0001-37</t>
  </si>
  <si>
    <t>DL.PPSA.003/2020</t>
  </si>
  <si>
    <t>Reparo de duas portas automáticas de acesso a área do escritório central da PPSA, compreendendo troca de correia, reparo da placa, colocação do acabamento da pega vidro e troca da guia de piso.</t>
  </si>
  <si>
    <t>AS.DL.PPSA.003/2020</t>
  </si>
  <si>
    <t>MEM ELETRÔNICOS E MANUTENÇÃO LTDA.</t>
  </si>
  <si>
    <t>12.954.042-0001-40</t>
  </si>
  <si>
    <t>DL.PPSA.004/2020</t>
  </si>
  <si>
    <t>Prestação de serviços de elaboração de laudo técnico, por especialista da área de engenharia civil, referente ao vazamento ocorrido na empresa SAIPEM, que ocupa o andar inferior ao da PPSA (3º andar), em decorrência dos danos e prejuízos causados pelo vazamento ocorrido em 09/12/2019</t>
  </si>
  <si>
    <t>AS.DL.PPSA.004/2020</t>
  </si>
  <si>
    <r>
      <t>LAUDOS ENGENHARIA LTDA</t>
    </r>
    <r>
      <rPr>
        <sz val="11"/>
        <rFont val="Calibri Light"/>
        <family val="2"/>
      </rPr>
      <t xml:space="preserve"> </t>
    </r>
  </si>
  <si>
    <t>26.644.405/0001-56</t>
  </si>
  <si>
    <t>DL.PPSA.005/2020</t>
  </si>
  <si>
    <t>Contratação de prestação dos serviços remanescentes do contrato CT.PPSA.022/2019 - Auditoria Externa</t>
  </si>
  <si>
    <t>AS.DL.PPSA.006/2020</t>
  </si>
  <si>
    <t>Brasil Energia Petróleo e Gás</t>
  </si>
  <si>
    <t>27.958859/0001-64</t>
  </si>
  <si>
    <t>DL.PPSA.006/2020</t>
  </si>
  <si>
    <t>Contratação de assinatura de serviço de clipping jornalístico de notícias</t>
  </si>
  <si>
    <t>CT.PPSA.008/2020</t>
  </si>
  <si>
    <t>Russell Bedford Brasil Auditores Independentes S/S</t>
  </si>
  <si>
    <t>3.098.174/0001-80</t>
  </si>
  <si>
    <t>31/09/2023</t>
  </si>
  <si>
    <t>DL.PPSA.007/2020</t>
  </si>
  <si>
    <r>
      <t xml:space="preserve">Telefones de Mesa e Recepção </t>
    </r>
    <r>
      <rPr>
        <b/>
        <sz val="10"/>
        <color rgb="FFC00000"/>
        <rFont val="Tahoma"/>
        <family val="2"/>
      </rPr>
      <t>(Cancelado)</t>
    </r>
  </si>
  <si>
    <t>DL.PPSA.008/2020</t>
  </si>
  <si>
    <r>
      <t xml:space="preserve">Consultoria implantação CIPA </t>
    </r>
    <r>
      <rPr>
        <b/>
        <sz val="10"/>
        <color rgb="FFC00000"/>
        <rFont val="Tahoma"/>
        <family val="2"/>
      </rPr>
      <t>(Cancelado)</t>
    </r>
  </si>
  <si>
    <t>DL.PPSA.009/2020</t>
  </si>
  <si>
    <r>
      <t xml:space="preserve">Curso Geopolítica do Petróleo para Olavo </t>
    </r>
    <r>
      <rPr>
        <b/>
        <sz val="10"/>
        <color rgb="FFC00000"/>
        <rFont val="Tahoma"/>
        <family val="2"/>
      </rPr>
      <t>(Cancelado)</t>
    </r>
  </si>
  <si>
    <t>DL.PPSA.010/2020</t>
  </si>
  <si>
    <t>Curso Pregão Eletrônico</t>
  </si>
  <si>
    <t>AS.DL.PPSA.010/2020</t>
  </si>
  <si>
    <t>Fundação Getúlio Vargas</t>
  </si>
  <si>
    <t>33.641.663/0001-44</t>
  </si>
  <si>
    <t>DL.PPSA.011/2020</t>
  </si>
  <si>
    <t>Renovação Anual do Jornal Valor Econômico</t>
  </si>
  <si>
    <t>AS.DL.PPSA.011/2020</t>
  </si>
  <si>
    <t>Editora Globo S.A.</t>
  </si>
  <si>
    <t>04.067.191/0001-60</t>
  </si>
  <si>
    <t>DL.PPSA.012/2020</t>
  </si>
  <si>
    <t>Renovação Anual IBGC</t>
  </si>
  <si>
    <t>AS.DL.PPSA.012/2020</t>
  </si>
  <si>
    <t>Instituto Brasileiro de Governança Corporativa - IBGC</t>
  </si>
  <si>
    <t xml:space="preserve">01.082.331/0001-80 </t>
  </si>
  <si>
    <t>DL.PPSA.013/2020</t>
  </si>
  <si>
    <t>Renovação Político + Epbr</t>
  </si>
  <si>
    <t>AS.DL.PPSA.013/2020</t>
  </si>
  <si>
    <t>EP Brasil Consultoria</t>
  </si>
  <si>
    <t>24.185.201/0001-79</t>
  </si>
  <si>
    <t>DL.PPSA.014/2020</t>
  </si>
  <si>
    <t>Lavagem e higienização de carpete e cadeiras nas instalações do Escritório Central da PPSA.</t>
  </si>
  <si>
    <t>AS.DL.PPSA.014/2020</t>
  </si>
  <si>
    <t>CONCARP CONSERVACAO E LIMPEZA LTDA</t>
  </si>
  <si>
    <t>00.316.087/0001-00</t>
  </si>
  <si>
    <t>DL.PPSA.015/2020</t>
  </si>
  <si>
    <t>Serviços de limpeza e higienização do sistema de dutos de ar condicionado nas instalações do Escritório Central da PPSA.</t>
  </si>
  <si>
    <t>AS.DL.PPSA.015/2020</t>
  </si>
  <si>
    <t>GREENCLEANER SERVIÇOS E COMERCIO
DE PRODUTOS DE LIMPEZA (ECOCLEANER)</t>
  </si>
  <si>
    <t>12.377.287/0001-52</t>
  </si>
  <si>
    <t>DL.PPSA.016/2020</t>
  </si>
  <si>
    <t>Contração de empresa especializada para realização de exames ocupacionais relativos à emissão de ASO para a PPSA.</t>
  </si>
  <si>
    <t>CT.PPSA.010/2020</t>
  </si>
  <si>
    <t>RHMED CONSULTORES ASSOCIADOS S.A.</t>
  </si>
  <si>
    <t>18.738.727/0002-17</t>
  </si>
  <si>
    <t>DL.PPSA.017/2020</t>
  </si>
  <si>
    <t>Software Workshare para Conjur</t>
  </si>
  <si>
    <t>AS.DL.PPSA.017/2020</t>
  </si>
  <si>
    <t>ATS Soluções em Software e Consultoria Ltda</t>
  </si>
  <si>
    <t>07.859.315/0001-38</t>
  </si>
  <si>
    <t>DL.PPSA.018/2020</t>
  </si>
  <si>
    <t xml:space="preserve">Inscrição dos colaboradores Olavo Bentes David, Cláudio Martins Kuyven, Ricardo de Oliveira Loureiro e Jason Carneiro no Congresso do  evento “Rio Oil &amp; Gas”. </t>
  </si>
  <si>
    <t>AS.DL.PPSA.018/2020</t>
  </si>
  <si>
    <t xml:space="preserve">IBP - Instituto Brasileiro de Petróleo, Gás e Biocombustíveis </t>
  </si>
  <si>
    <t xml:space="preserve">33.634.254/0001-10 </t>
  </si>
  <si>
    <t>DL.PPSA.019/2020</t>
  </si>
  <si>
    <t>Fornecimento e instalação de divisórias e protetores salivares de acrílico para o Escritório Central da PPSA.</t>
  </si>
  <si>
    <t>AS.DL.PPSA.019/2020</t>
  </si>
  <si>
    <t>FL Soluções Corporativas Inteligentes Ltda.</t>
  </si>
  <si>
    <t>14.016.884/0001-87</t>
  </si>
  <si>
    <t>DL.PPSA.020/2020</t>
  </si>
  <si>
    <t>DL.PPSA.021/2020</t>
  </si>
  <si>
    <t>aquisição de  utensílios para limpeza, higienização e prevenção à COVID-19,  relativos à preparação para retorno ao trabalho presencial no Escritório Central da PPSA.</t>
  </si>
  <si>
    <t>AS.DL.PPSA.021/2020</t>
  </si>
  <si>
    <t>EREGOLD COM. DISTR. E SERVIÇOS LTDA</t>
  </si>
  <si>
    <t>35.581.117/0001-90</t>
  </si>
  <si>
    <t>IL.PPSA.001/2020</t>
  </si>
  <si>
    <t>Prestação de serviços técnicos para elaboração de um parecer contábil para suportar a Administração da PPSA na elaboração das demonstrações contábeis anuais de 2019 com relação aos fundamentos para fins de tratamento contábil da receita relativa às parcelas do bônus de assinatura destinadas à PPSA.</t>
  </si>
  <si>
    <t>CT.PPSA.001/2020</t>
  </si>
  <si>
    <t>ROCCA, ELISEU, PRANDINI &amp; ASSOCIADOS - REP&amp;A CONSULTING S/S LTDA</t>
  </si>
  <si>
    <t>20.296.164/0001-15</t>
  </si>
  <si>
    <t>IL.PPSA.002/2020</t>
  </si>
  <si>
    <t>Fornecimento de ambiente de computação em nuvem DELFI</t>
  </si>
  <si>
    <t>CT.PPSA.005/2020</t>
  </si>
  <si>
    <t>GEOQUEST SYSTEMS B.V.</t>
  </si>
  <si>
    <t>Prestação de serviços de Transição, Migração e Organização da Base de Dados da PPSA para o ambiente de computação em Nuvem DELFI, além de suporte on-site</t>
  </si>
  <si>
    <t>CT.PPSA.006/2020</t>
  </si>
  <si>
    <t>SCHLUMBERGER SERVIÇOS DE PETRÓLEO LTDA</t>
  </si>
  <si>
    <t xml:space="preserve">32.319.931/0001-43 </t>
  </si>
  <si>
    <t>PE.PPSA.001/2020</t>
  </si>
  <si>
    <t>CT.PPSA.003/2020</t>
  </si>
  <si>
    <t>Contato Seguro Prevenção de Riscos Empresariais Ltda.</t>
  </si>
  <si>
    <t>10.916.727/0001-77</t>
  </si>
  <si>
    <t>PE.PPSA.002/2020</t>
  </si>
  <si>
    <t>CT.PPSA.004/2020</t>
  </si>
  <si>
    <t>Teltec Solutions Ltda.</t>
  </si>
  <si>
    <t xml:space="preserve">04.892.991/0001-15 </t>
  </si>
  <si>
    <t>PE.PPSA.003/2020</t>
  </si>
  <si>
    <t>Serviços de Medicina do Trabalho</t>
  </si>
  <si>
    <t>CT.PPSA.011/2020</t>
  </si>
  <si>
    <t>HIGISEG MEDICINA E SEGURANCA DO TRABALHO LTDA</t>
  </si>
  <si>
    <t>33.806.148/0001-77</t>
  </si>
  <si>
    <t>PE.PPSA.004/2020</t>
  </si>
  <si>
    <t>contratação de serviços de garantia DELL EMC PRO SUPPORT PLUS FOR ENTERPRISE, para os itens que compõem o datacenter da PPSA (servidores, unidades de armazenamento, appliance de replicação e appliance de backup em disco)</t>
  </si>
  <si>
    <t>IT One Tecnologia da Informação</t>
  </si>
  <si>
    <t>05.333.907/0001-96</t>
  </si>
  <si>
    <r>
      <t xml:space="preserve">Material gráfico para retomada. </t>
    </r>
    <r>
      <rPr>
        <b/>
        <sz val="10"/>
        <color rgb="FFC00000"/>
        <rFont val="Tahoma"/>
        <family val="2"/>
      </rPr>
      <t>(Cancelado)</t>
    </r>
  </si>
  <si>
    <t>Contratação de empresa especializada no fornecimento de até 167 (cento e sessenta e sete) licenças Office 365 Enterprise E1 e até 25 (vinte e cinco) licenças Office 365 Enterprise E3.</t>
  </si>
  <si>
    <t>Canal de Denúncias.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</si>
</sst>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dd/mm/yy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rgb="FFFF0000"/>
      <name val="Tahoma"/>
      <family val="2"/>
    </font>
    <font>
      <b/>
      <sz val="10"/>
      <name val="Tahoma"/>
      <family val="2"/>
    </font>
    <font>
      <strike/>
      <sz val="10"/>
      <color rgb="FFFF0000"/>
      <name val="Tahoma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0"/>
      <name val="Tahoma"/>
      <family val="2"/>
    </font>
    <font>
      <sz val="11"/>
      <name val="Calibri Light"/>
      <family val="2"/>
    </font>
    <font>
      <b/>
      <sz val="10"/>
      <color rgb="FFC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3" fontId="2" fillId="2" borderId="1" xfId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3" fontId="2" fillId="2" borderId="2" xfId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43" fontId="2" fillId="2" borderId="1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165" fontId="4" fillId="3" borderId="1" xfId="0" applyNumberFormat="1" applyFont="1" applyFill="1" applyBorder="1" applyAlignment="1" applyProtection="1">
      <alignment horizontal="center" vertical="center" wrapText="1"/>
    </xf>
    <xf numFmtId="165" fontId="7" fillId="3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vertical="center" wrapText="1"/>
    </xf>
    <xf numFmtId="43" fontId="2" fillId="0" borderId="6" xfId="1" applyFont="1" applyFill="1" applyBorder="1" applyAlignment="1" applyProtection="1">
      <alignment horizontal="center" vertical="center" wrapText="1"/>
    </xf>
    <xf numFmtId="43" fontId="2" fillId="0" borderId="6" xfId="1" applyFont="1" applyFill="1" applyBorder="1" applyAlignment="1" applyProtection="1">
      <alignment horizontal="left" vertical="center" wrapText="1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0" borderId="0" xfId="0" applyFont="1"/>
    <xf numFmtId="43" fontId="3" fillId="2" borderId="1" xfId="1" applyFont="1" applyFill="1" applyBorder="1" applyAlignment="1" applyProtection="1">
      <alignment horizontal="left" vertical="center" wrapText="1"/>
    </xf>
    <xf numFmtId="14" fontId="13" fillId="0" borderId="0" xfId="0" applyNumberFormat="1" applyFont="1" applyFill="1" applyBorder="1" applyAlignment="1">
      <alignment vertical="center" wrapText="1"/>
    </xf>
    <xf numFmtId="43" fontId="2" fillId="2" borderId="5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4" fontId="6" fillId="2" borderId="5" xfId="0" applyNumberFormat="1" applyFont="1" applyFill="1" applyBorder="1" applyAlignment="1" applyProtection="1">
      <alignment horizontal="center" vertical="center" wrapText="1"/>
    </xf>
    <xf numFmtId="14" fontId="2" fillId="2" borderId="1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165" fontId="2" fillId="0" borderId="0" xfId="0" applyNumberFormat="1" applyFont="1" applyFill="1" applyBorder="1" applyAlignment="1" applyProtection="1">
      <alignment vertical="center" wrapText="1"/>
    </xf>
    <xf numFmtId="166" fontId="2" fillId="0" borderId="0" xfId="0" applyNumberFormat="1" applyFont="1" applyFill="1" applyBorder="1" applyAlignment="1" applyProtection="1">
      <alignment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43" fontId="2" fillId="2" borderId="3" xfId="1" applyFont="1" applyFill="1" applyBorder="1" applyAlignment="1" applyProtection="1">
      <alignment horizontal="center" vertical="center" wrapText="1"/>
    </xf>
    <xf numFmtId="43" fontId="2" fillId="2" borderId="4" xfId="1" applyFont="1" applyFill="1" applyBorder="1" applyAlignment="1" applyProtection="1">
      <alignment horizontal="center" vertical="center" wrapText="1"/>
    </xf>
    <xf numFmtId="43" fontId="2" fillId="2" borderId="5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5"/>
  <sheetViews>
    <sheetView showGridLines="0" tabSelected="1" zoomScale="120" zoomScaleNormal="120" workbookViewId="0">
      <pane ySplit="5" topLeftCell="A94" activePane="bottomLeft" state="frozen"/>
      <selection pane="bottomLeft" activeCell="D122" sqref="D122"/>
    </sheetView>
  </sheetViews>
  <sheetFormatPr defaultColWidth="27.7109375" defaultRowHeight="15" x14ac:dyDescent="0.25"/>
  <cols>
    <col min="1" max="1" width="12" customWidth="1"/>
    <col min="2" max="2" width="15.28515625" customWidth="1"/>
    <col min="3" max="3" width="19.7109375" customWidth="1"/>
    <col min="4" max="4" width="52.42578125" customWidth="1"/>
    <col min="5" max="5" width="22.5703125" customWidth="1"/>
    <col min="6" max="6" width="17.42578125" customWidth="1"/>
    <col min="7" max="7" width="49.5703125" customWidth="1"/>
    <col min="8" max="8" width="19.7109375" bestFit="1" customWidth="1"/>
    <col min="9" max="9" width="17" bestFit="1" customWidth="1"/>
    <col min="10" max="11" width="16" bestFit="1" customWidth="1"/>
    <col min="12" max="12" width="2.5703125" customWidth="1"/>
  </cols>
  <sheetData>
    <row r="1" spans="1:11" x14ac:dyDescent="0.25">
      <c r="K1" s="38">
        <f ca="1">TODAY()</f>
        <v>44278</v>
      </c>
    </row>
    <row r="2" spans="1:11" s="35" customFormat="1" ht="15.75" x14ac:dyDescent="0.25">
      <c r="A2" s="36" t="s">
        <v>367</v>
      </c>
    </row>
    <row r="4" spans="1:11" s="16" customFormat="1" ht="36.75" customHeight="1" x14ac:dyDescent="0.25">
      <c r="A4" s="15" t="s">
        <v>173</v>
      </c>
      <c r="B4" s="15" t="s">
        <v>174</v>
      </c>
      <c r="C4" s="24" t="s">
        <v>175</v>
      </c>
      <c r="D4" s="24" t="s">
        <v>176</v>
      </c>
      <c r="E4" s="24" t="s">
        <v>177</v>
      </c>
      <c r="F4" s="24" t="s">
        <v>178</v>
      </c>
      <c r="G4" s="24" t="s">
        <v>183</v>
      </c>
      <c r="H4" s="24" t="s">
        <v>179</v>
      </c>
      <c r="I4" s="25" t="s">
        <v>180</v>
      </c>
      <c r="J4" s="26" t="s">
        <v>181</v>
      </c>
      <c r="K4" s="26" t="s">
        <v>368</v>
      </c>
    </row>
    <row r="6" spans="1:11" s="8" customFormat="1" ht="22.5" customHeight="1" x14ac:dyDescent="0.25">
      <c r="A6" s="1">
        <v>2016</v>
      </c>
      <c r="B6" s="1" t="s">
        <v>0</v>
      </c>
      <c r="C6" s="1" t="s">
        <v>1</v>
      </c>
      <c r="D6" s="2" t="s">
        <v>2</v>
      </c>
      <c r="E6" s="9" t="s">
        <v>3</v>
      </c>
      <c r="F6" s="9">
        <v>2290000</v>
      </c>
      <c r="G6" s="6" t="s">
        <v>4</v>
      </c>
      <c r="H6" s="1" t="s">
        <v>5</v>
      </c>
      <c r="I6" s="7">
        <v>42580</v>
      </c>
      <c r="J6" s="7">
        <v>43552</v>
      </c>
      <c r="K6" s="7" t="str">
        <f t="shared" ref="K6:K11" ca="1" si="0">IF(J6&lt;$K$1,"ENCERRADO","VIGENTE")</f>
        <v>ENCERRADO</v>
      </c>
    </row>
    <row r="7" spans="1:11" s="8" customFormat="1" ht="22.5" customHeight="1" x14ac:dyDescent="0.25">
      <c r="A7" s="1">
        <v>2016</v>
      </c>
      <c r="B7" s="1" t="s">
        <v>0</v>
      </c>
      <c r="C7" s="1" t="s">
        <v>6</v>
      </c>
      <c r="D7" s="2" t="s">
        <v>7</v>
      </c>
      <c r="E7" s="9" t="s">
        <v>8</v>
      </c>
      <c r="F7" s="9">
        <v>570000</v>
      </c>
      <c r="G7" s="6" t="s">
        <v>9</v>
      </c>
      <c r="H7" s="1" t="s">
        <v>10</v>
      </c>
      <c r="I7" s="7">
        <v>42457</v>
      </c>
      <c r="J7" s="7">
        <v>43551</v>
      </c>
      <c r="K7" s="7" t="str">
        <f t="shared" ca="1" si="0"/>
        <v>ENCERRADO</v>
      </c>
    </row>
    <row r="8" spans="1:11" s="8" customFormat="1" ht="22.5" customHeight="1" x14ac:dyDescent="0.25">
      <c r="A8" s="1">
        <v>2016</v>
      </c>
      <c r="B8" s="1" t="s">
        <v>0</v>
      </c>
      <c r="C8" s="1" t="s">
        <v>11</v>
      </c>
      <c r="D8" s="2" t="s">
        <v>12</v>
      </c>
      <c r="E8" s="9" t="s">
        <v>13</v>
      </c>
      <c r="F8" s="9">
        <v>102000</v>
      </c>
      <c r="G8" s="6" t="s">
        <v>14</v>
      </c>
      <c r="H8" s="1" t="s">
        <v>15</v>
      </c>
      <c r="I8" s="10">
        <v>42506</v>
      </c>
      <c r="J8" s="10">
        <v>43235</v>
      </c>
      <c r="K8" s="7" t="str">
        <f t="shared" ca="1" si="0"/>
        <v>ENCERRADO</v>
      </c>
    </row>
    <row r="9" spans="1:11" s="8" customFormat="1" ht="36" customHeight="1" x14ac:dyDescent="0.25">
      <c r="A9" s="1">
        <v>2016</v>
      </c>
      <c r="B9" s="1" t="s">
        <v>0</v>
      </c>
      <c r="C9" s="1" t="s">
        <v>16</v>
      </c>
      <c r="D9" s="2" t="s">
        <v>17</v>
      </c>
      <c r="E9" s="9" t="s">
        <v>18</v>
      </c>
      <c r="F9" s="9">
        <v>49977.599999999999</v>
      </c>
      <c r="G9" s="6" t="s">
        <v>19</v>
      </c>
      <c r="H9" s="1" t="s">
        <v>20</v>
      </c>
      <c r="I9" s="7">
        <v>42445</v>
      </c>
      <c r="J9" s="7">
        <v>42809</v>
      </c>
      <c r="K9" s="7" t="str">
        <f t="shared" ca="1" si="0"/>
        <v>ENCERRADO</v>
      </c>
    </row>
    <row r="10" spans="1:11" s="8" customFormat="1" ht="22.5" customHeight="1" x14ac:dyDescent="0.25">
      <c r="A10" s="1">
        <v>2016</v>
      </c>
      <c r="B10" s="1" t="s">
        <v>0</v>
      </c>
      <c r="C10" s="1" t="s">
        <v>21</v>
      </c>
      <c r="D10" s="2" t="s">
        <v>22</v>
      </c>
      <c r="E10" s="9" t="s">
        <v>23</v>
      </c>
      <c r="F10" s="9">
        <v>478980</v>
      </c>
      <c r="G10" s="6" t="s">
        <v>24</v>
      </c>
      <c r="H10" s="1" t="s">
        <v>25</v>
      </c>
      <c r="I10" s="7">
        <v>42521</v>
      </c>
      <c r="J10" s="7">
        <v>43615</v>
      </c>
      <c r="K10" s="7" t="str">
        <f t="shared" ca="1" si="0"/>
        <v>ENCERRADO</v>
      </c>
    </row>
    <row r="11" spans="1:11" s="8" customFormat="1" ht="22.5" customHeight="1" x14ac:dyDescent="0.25">
      <c r="A11" s="1">
        <v>2016</v>
      </c>
      <c r="B11" s="1" t="s">
        <v>0</v>
      </c>
      <c r="C11" s="1" t="s">
        <v>26</v>
      </c>
      <c r="D11" s="2" t="s">
        <v>27</v>
      </c>
      <c r="E11" s="9" t="s">
        <v>28</v>
      </c>
      <c r="F11" s="9">
        <v>506949.17</v>
      </c>
      <c r="G11" s="6" t="s">
        <v>29</v>
      </c>
      <c r="H11" s="1" t="s">
        <v>30</v>
      </c>
      <c r="I11" s="7">
        <v>42898</v>
      </c>
      <c r="J11" s="7">
        <v>43273</v>
      </c>
      <c r="K11" s="7" t="str">
        <f t="shared" ca="1" si="0"/>
        <v>ENCERRADO</v>
      </c>
    </row>
    <row r="12" spans="1:11" s="8" customFormat="1" ht="22.5" customHeight="1" x14ac:dyDescent="0.25">
      <c r="A12" s="1">
        <v>2016</v>
      </c>
      <c r="B12" s="1" t="s">
        <v>0</v>
      </c>
      <c r="C12" s="1" t="s">
        <v>31</v>
      </c>
      <c r="D12" s="2" t="s">
        <v>182</v>
      </c>
      <c r="E12" s="5" t="s">
        <v>32</v>
      </c>
      <c r="F12" s="5"/>
      <c r="G12" s="13" t="s">
        <v>32</v>
      </c>
      <c r="H12" s="11"/>
      <c r="I12" s="12"/>
      <c r="J12" s="12"/>
      <c r="K12" s="12"/>
    </row>
    <row r="14" spans="1:11" s="16" customFormat="1" ht="12.75" x14ac:dyDescent="0.25">
      <c r="A14" s="1">
        <v>2017</v>
      </c>
      <c r="B14" s="1" t="s">
        <v>33</v>
      </c>
      <c r="C14" s="1" t="s">
        <v>34</v>
      </c>
      <c r="D14" s="14" t="s">
        <v>35</v>
      </c>
      <c r="E14" s="9" t="s">
        <v>36</v>
      </c>
      <c r="F14" s="9">
        <v>147000</v>
      </c>
      <c r="G14" s="6" t="s">
        <v>37</v>
      </c>
      <c r="H14" s="34" t="s">
        <v>38</v>
      </c>
      <c r="I14" s="7">
        <v>42842</v>
      </c>
      <c r="J14" s="7">
        <v>43065</v>
      </c>
      <c r="K14" s="7" t="str">
        <f t="shared" ref="K14:K21" ca="1" si="1">IF(J14&lt;$K$1,"ENCERRADO","VIGENTE")</f>
        <v>ENCERRADO</v>
      </c>
    </row>
    <row r="15" spans="1:11" s="8" customFormat="1" ht="22.5" customHeight="1" x14ac:dyDescent="0.25">
      <c r="A15" s="1">
        <v>2017</v>
      </c>
      <c r="B15" s="1" t="s">
        <v>0</v>
      </c>
      <c r="C15" s="1" t="s">
        <v>39</v>
      </c>
      <c r="D15" s="2" t="s">
        <v>40</v>
      </c>
      <c r="E15" s="9" t="s">
        <v>41</v>
      </c>
      <c r="F15" s="9">
        <v>368000</v>
      </c>
      <c r="G15" s="6" t="s">
        <v>42</v>
      </c>
      <c r="H15" s="1" t="s">
        <v>43</v>
      </c>
      <c r="I15" s="7">
        <v>42842</v>
      </c>
      <c r="J15" s="7">
        <v>43206</v>
      </c>
      <c r="K15" s="7" t="str">
        <f t="shared" ca="1" si="1"/>
        <v>ENCERRADO</v>
      </c>
    </row>
    <row r="16" spans="1:11" s="8" customFormat="1" ht="31.5" customHeight="1" x14ac:dyDescent="0.25">
      <c r="A16" s="1">
        <v>2017</v>
      </c>
      <c r="B16" s="1" t="s">
        <v>0</v>
      </c>
      <c r="C16" s="1" t="s">
        <v>44</v>
      </c>
      <c r="D16" s="2" t="s">
        <v>45</v>
      </c>
      <c r="E16" s="9" t="s">
        <v>46</v>
      </c>
      <c r="F16" s="9">
        <v>428521.84</v>
      </c>
      <c r="G16" s="6" t="s">
        <v>47</v>
      </c>
      <c r="H16" s="1" t="s">
        <v>48</v>
      </c>
      <c r="I16" s="7">
        <v>42811</v>
      </c>
      <c r="J16" s="7">
        <v>43206</v>
      </c>
      <c r="K16" s="7" t="str">
        <f t="shared" ca="1" si="1"/>
        <v>ENCERRADO</v>
      </c>
    </row>
    <row r="17" spans="1:11" s="8" customFormat="1" ht="22.5" customHeight="1" x14ac:dyDescent="0.25">
      <c r="A17" s="1">
        <v>2017</v>
      </c>
      <c r="B17" s="1" t="s">
        <v>0</v>
      </c>
      <c r="C17" s="1" t="s">
        <v>49</v>
      </c>
      <c r="D17" s="2" t="s">
        <v>57</v>
      </c>
      <c r="E17" s="5" t="s">
        <v>50</v>
      </c>
      <c r="F17" s="5"/>
      <c r="G17" s="37" t="s">
        <v>50</v>
      </c>
      <c r="H17" s="4"/>
      <c r="I17" s="17"/>
      <c r="J17" s="17"/>
      <c r="K17" s="7"/>
    </row>
    <row r="18" spans="1:11" s="18" customFormat="1" ht="31.5" customHeight="1" x14ac:dyDescent="0.25">
      <c r="A18" s="1">
        <v>2017</v>
      </c>
      <c r="B18" s="1" t="s">
        <v>0</v>
      </c>
      <c r="C18" s="1" t="s">
        <v>51</v>
      </c>
      <c r="D18" s="2" t="s">
        <v>52</v>
      </c>
      <c r="E18" s="9" t="s">
        <v>53</v>
      </c>
      <c r="F18" s="9">
        <v>42617.1</v>
      </c>
      <c r="G18" s="6" t="s">
        <v>54</v>
      </c>
      <c r="H18" s="1" t="s">
        <v>55</v>
      </c>
      <c r="I18" s="7">
        <v>42867</v>
      </c>
      <c r="J18" s="7">
        <v>42958</v>
      </c>
      <c r="K18" s="7" t="str">
        <f t="shared" ca="1" si="1"/>
        <v>ENCERRADO</v>
      </c>
    </row>
    <row r="19" spans="1:11" s="18" customFormat="1" ht="31.5" customHeight="1" x14ac:dyDescent="0.25">
      <c r="A19" s="1">
        <v>2017</v>
      </c>
      <c r="B19" s="1" t="s">
        <v>0</v>
      </c>
      <c r="C19" s="1" t="s">
        <v>56</v>
      </c>
      <c r="D19" s="2" t="s">
        <v>57</v>
      </c>
      <c r="E19" s="9" t="s">
        <v>58</v>
      </c>
      <c r="F19" s="9">
        <v>63403.92</v>
      </c>
      <c r="G19" s="6" t="s">
        <v>59</v>
      </c>
      <c r="H19" s="1" t="s">
        <v>60</v>
      </c>
      <c r="I19" s="7">
        <v>42872</v>
      </c>
      <c r="J19" s="7">
        <v>43236</v>
      </c>
      <c r="K19" s="7" t="str">
        <f t="shared" ca="1" si="1"/>
        <v>ENCERRADO</v>
      </c>
    </row>
    <row r="20" spans="1:11" s="18" customFormat="1" ht="31.5" customHeight="1" x14ac:dyDescent="0.25">
      <c r="A20" s="1">
        <v>2017</v>
      </c>
      <c r="B20" s="1" t="s">
        <v>0</v>
      </c>
      <c r="C20" s="1" t="s">
        <v>61</v>
      </c>
      <c r="D20" s="2" t="s">
        <v>62</v>
      </c>
      <c r="E20" s="9" t="s">
        <v>63</v>
      </c>
      <c r="F20" s="9">
        <v>177000</v>
      </c>
      <c r="G20" s="6" t="s">
        <v>64</v>
      </c>
      <c r="H20" s="1" t="s">
        <v>65</v>
      </c>
      <c r="I20" s="7">
        <v>42913</v>
      </c>
      <c r="J20" s="7">
        <v>43369</v>
      </c>
      <c r="K20" s="7" t="str">
        <f t="shared" ca="1" si="1"/>
        <v>ENCERRADO</v>
      </c>
    </row>
    <row r="21" spans="1:11" s="18" customFormat="1" ht="31.5" customHeight="1" x14ac:dyDescent="0.25">
      <c r="A21" s="1">
        <v>2017</v>
      </c>
      <c r="B21" s="1" t="s">
        <v>0</v>
      </c>
      <c r="C21" s="1" t="s">
        <v>66</v>
      </c>
      <c r="D21" s="2" t="s">
        <v>67</v>
      </c>
      <c r="E21" s="9" t="s">
        <v>68</v>
      </c>
      <c r="F21" s="3">
        <v>14690000</v>
      </c>
      <c r="G21" s="6" t="s">
        <v>69</v>
      </c>
      <c r="H21" s="1" t="s">
        <v>70</v>
      </c>
      <c r="I21" s="7">
        <v>43262</v>
      </c>
      <c r="J21" s="7">
        <v>45087</v>
      </c>
      <c r="K21" s="7" t="str">
        <f t="shared" ca="1" si="1"/>
        <v>VIGENTE</v>
      </c>
    </row>
    <row r="23" spans="1:11" s="18" customFormat="1" ht="31.5" customHeight="1" x14ac:dyDescent="0.25">
      <c r="A23" s="1">
        <v>2018</v>
      </c>
      <c r="B23" s="1" t="s">
        <v>0</v>
      </c>
      <c r="C23" s="1" t="s">
        <v>71</v>
      </c>
      <c r="D23" s="2" t="s">
        <v>72</v>
      </c>
      <c r="E23" s="19" t="s">
        <v>73</v>
      </c>
      <c r="F23" s="9">
        <v>48500</v>
      </c>
      <c r="G23" s="6" t="s">
        <v>74</v>
      </c>
      <c r="H23" s="1" t="s">
        <v>75</v>
      </c>
      <c r="I23" s="20">
        <v>43257</v>
      </c>
      <c r="J23" s="20">
        <v>43743</v>
      </c>
      <c r="K23" s="7" t="str">
        <f t="shared" ref="K23:K39" ca="1" si="2">IF(J23&lt;$K$1,"ENCERRADO","VIGENTE")</f>
        <v>ENCERRADO</v>
      </c>
    </row>
    <row r="24" spans="1:11" s="18" customFormat="1" ht="31.5" customHeight="1" x14ac:dyDescent="0.25">
      <c r="A24" s="1">
        <v>2018</v>
      </c>
      <c r="B24" s="1" t="s">
        <v>0</v>
      </c>
      <c r="C24" s="1" t="s">
        <v>76</v>
      </c>
      <c r="D24" s="2" t="s">
        <v>77</v>
      </c>
      <c r="E24" s="9" t="s">
        <v>78</v>
      </c>
      <c r="F24" s="9">
        <v>67500</v>
      </c>
      <c r="G24" s="6" t="s">
        <v>79</v>
      </c>
      <c r="H24" s="1" t="s">
        <v>80</v>
      </c>
      <c r="I24" s="20">
        <v>43270</v>
      </c>
      <c r="J24" s="20">
        <v>45106</v>
      </c>
      <c r="K24" s="7" t="str">
        <f t="shared" ca="1" si="2"/>
        <v>VIGENTE</v>
      </c>
    </row>
    <row r="25" spans="1:11" s="18" customFormat="1" ht="31.5" customHeight="1" x14ac:dyDescent="0.25">
      <c r="A25" s="1">
        <v>2018</v>
      </c>
      <c r="B25" s="1" t="s">
        <v>0</v>
      </c>
      <c r="C25" s="1" t="s">
        <v>81</v>
      </c>
      <c r="D25" s="2" t="s">
        <v>82</v>
      </c>
      <c r="E25" s="9" t="s">
        <v>83</v>
      </c>
      <c r="F25" s="9">
        <v>158000</v>
      </c>
      <c r="G25" s="6" t="s">
        <v>84</v>
      </c>
      <c r="H25" s="1" t="s">
        <v>85</v>
      </c>
      <c r="I25" s="20">
        <v>43279</v>
      </c>
      <c r="J25" s="20">
        <v>45104</v>
      </c>
      <c r="K25" s="7" t="str">
        <f t="shared" ca="1" si="2"/>
        <v>VIGENTE</v>
      </c>
    </row>
    <row r="26" spans="1:11" s="18" customFormat="1" ht="31.5" customHeight="1" x14ac:dyDescent="0.25">
      <c r="A26" s="1">
        <v>2018</v>
      </c>
      <c r="B26" s="1" t="s">
        <v>0</v>
      </c>
      <c r="C26" s="1" t="s">
        <v>86</v>
      </c>
      <c r="D26" s="2" t="s">
        <v>87</v>
      </c>
      <c r="E26" s="9" t="s">
        <v>88</v>
      </c>
      <c r="F26" s="9">
        <v>358000</v>
      </c>
      <c r="G26" s="6" t="s">
        <v>89</v>
      </c>
      <c r="H26" s="1" t="s">
        <v>90</v>
      </c>
      <c r="I26" s="20">
        <v>43257</v>
      </c>
      <c r="J26" s="20">
        <v>45096</v>
      </c>
      <c r="K26" s="7" t="str">
        <f t="shared" ca="1" si="2"/>
        <v>VIGENTE</v>
      </c>
    </row>
    <row r="27" spans="1:11" s="18" customFormat="1" ht="31.5" customHeight="1" x14ac:dyDescent="0.25">
      <c r="A27" s="1">
        <v>2018</v>
      </c>
      <c r="B27" s="1" t="s">
        <v>0</v>
      </c>
      <c r="C27" s="1" t="s">
        <v>91</v>
      </c>
      <c r="D27" s="2" t="s">
        <v>92</v>
      </c>
      <c r="E27" s="9" t="s">
        <v>93</v>
      </c>
      <c r="F27" s="9">
        <v>2559451.7999999998</v>
      </c>
      <c r="G27" s="6" t="s">
        <v>94</v>
      </c>
      <c r="H27" s="1" t="s">
        <v>95</v>
      </c>
      <c r="I27" s="20">
        <v>43283</v>
      </c>
      <c r="J27" s="20">
        <v>45108</v>
      </c>
      <c r="K27" s="7" t="str">
        <f t="shared" ca="1" si="2"/>
        <v>VIGENTE</v>
      </c>
    </row>
    <row r="28" spans="1:11" s="18" customFormat="1" ht="31.5" customHeight="1" x14ac:dyDescent="0.25">
      <c r="A28" s="1">
        <v>2018</v>
      </c>
      <c r="B28" s="1" t="s">
        <v>0</v>
      </c>
      <c r="C28" s="1" t="s">
        <v>96</v>
      </c>
      <c r="D28" s="2" t="s">
        <v>97</v>
      </c>
      <c r="E28" s="9" t="s">
        <v>98</v>
      </c>
      <c r="F28" s="9">
        <v>1475000</v>
      </c>
      <c r="G28" s="6" t="s">
        <v>99</v>
      </c>
      <c r="H28" s="1" t="s">
        <v>100</v>
      </c>
      <c r="I28" s="20">
        <v>43279</v>
      </c>
      <c r="J28" s="20">
        <v>45134</v>
      </c>
      <c r="K28" s="7" t="str">
        <f t="shared" ca="1" si="2"/>
        <v>VIGENTE</v>
      </c>
    </row>
    <row r="29" spans="1:11" s="18" customFormat="1" ht="31.5" customHeight="1" x14ac:dyDescent="0.25">
      <c r="A29" s="1">
        <v>2018</v>
      </c>
      <c r="B29" s="1" t="s">
        <v>0</v>
      </c>
      <c r="C29" s="1" t="s">
        <v>101</v>
      </c>
      <c r="D29" s="2" t="s">
        <v>102</v>
      </c>
      <c r="E29" s="9" t="s">
        <v>103</v>
      </c>
      <c r="F29" s="9">
        <v>107000</v>
      </c>
      <c r="G29" s="6" t="s">
        <v>104</v>
      </c>
      <c r="H29" s="1" t="s">
        <v>105</v>
      </c>
      <c r="I29" s="7">
        <v>43362</v>
      </c>
      <c r="J29" s="7">
        <v>45187</v>
      </c>
      <c r="K29" s="7" t="str">
        <f t="shared" ca="1" si="2"/>
        <v>VIGENTE</v>
      </c>
    </row>
    <row r="30" spans="1:11" s="18" customFormat="1" ht="31.5" customHeight="1" x14ac:dyDescent="0.25">
      <c r="A30" s="1">
        <v>2018</v>
      </c>
      <c r="B30" s="1" t="s">
        <v>0</v>
      </c>
      <c r="C30" s="1" t="s">
        <v>106</v>
      </c>
      <c r="D30" s="2" t="s">
        <v>107</v>
      </c>
      <c r="E30" s="9" t="s">
        <v>108</v>
      </c>
      <c r="F30" s="9">
        <v>164675</v>
      </c>
      <c r="G30" s="6" t="s">
        <v>109</v>
      </c>
      <c r="H30" s="1" t="s">
        <v>110</v>
      </c>
      <c r="I30" s="7">
        <v>43333</v>
      </c>
      <c r="J30" s="7">
        <v>43758</v>
      </c>
      <c r="K30" s="7" t="str">
        <f t="shared" ca="1" si="2"/>
        <v>ENCERRADO</v>
      </c>
    </row>
    <row r="31" spans="1:11" s="18" customFormat="1" ht="31.5" customHeight="1" x14ac:dyDescent="0.25">
      <c r="A31" s="1">
        <v>2018</v>
      </c>
      <c r="B31" s="1" t="s">
        <v>0</v>
      </c>
      <c r="C31" s="1" t="s">
        <v>111</v>
      </c>
      <c r="D31" s="2" t="s">
        <v>112</v>
      </c>
      <c r="E31" s="9" t="s">
        <v>113</v>
      </c>
      <c r="F31" s="9">
        <v>29983.34</v>
      </c>
      <c r="G31" s="6" t="s">
        <v>114</v>
      </c>
      <c r="H31" s="1" t="s">
        <v>115</v>
      </c>
      <c r="I31" s="7">
        <v>43333</v>
      </c>
      <c r="J31" s="7">
        <v>43758</v>
      </c>
      <c r="K31" s="7" t="str">
        <f t="shared" ca="1" si="2"/>
        <v>ENCERRADO</v>
      </c>
    </row>
    <row r="32" spans="1:11" s="18" customFormat="1" ht="31.5" customHeight="1" x14ac:dyDescent="0.25">
      <c r="A32" s="1">
        <v>2018</v>
      </c>
      <c r="B32" s="1" t="s">
        <v>0</v>
      </c>
      <c r="C32" s="1" t="s">
        <v>116</v>
      </c>
      <c r="D32" s="2" t="s">
        <v>117</v>
      </c>
      <c r="E32" s="9" t="s">
        <v>118</v>
      </c>
      <c r="F32" s="9">
        <v>27975</v>
      </c>
      <c r="G32" s="6" t="s">
        <v>119</v>
      </c>
      <c r="H32" s="1" t="s">
        <v>120</v>
      </c>
      <c r="I32" s="7">
        <v>43332</v>
      </c>
      <c r="J32" s="7">
        <v>43758</v>
      </c>
      <c r="K32" s="7" t="str">
        <f t="shared" ca="1" si="2"/>
        <v>ENCERRADO</v>
      </c>
    </row>
    <row r="33" spans="1:11" s="18" customFormat="1" ht="31.5" customHeight="1" x14ac:dyDescent="0.25">
      <c r="A33" s="1">
        <v>2018</v>
      </c>
      <c r="B33" s="1" t="s">
        <v>0</v>
      </c>
      <c r="C33" s="1" t="s">
        <v>121</v>
      </c>
      <c r="D33" s="2" t="s">
        <v>184</v>
      </c>
      <c r="E33" s="9" t="s">
        <v>122</v>
      </c>
      <c r="F33" s="9">
        <v>112793.52</v>
      </c>
      <c r="G33" s="6" t="s">
        <v>123</v>
      </c>
      <c r="H33" s="1" t="s">
        <v>124</v>
      </c>
      <c r="I33" s="7">
        <v>43327</v>
      </c>
      <c r="J33" s="7">
        <v>44057</v>
      </c>
      <c r="K33" s="7" t="str">
        <f t="shared" ca="1" si="2"/>
        <v>ENCERRADO</v>
      </c>
    </row>
    <row r="34" spans="1:11" s="18" customFormat="1" ht="31.5" customHeight="1" x14ac:dyDescent="0.25">
      <c r="A34" s="1">
        <v>2018</v>
      </c>
      <c r="B34" s="1" t="s">
        <v>0</v>
      </c>
      <c r="C34" s="1" t="s">
        <v>125</v>
      </c>
      <c r="D34" s="6" t="s">
        <v>126</v>
      </c>
      <c r="E34" s="9" t="s">
        <v>127</v>
      </c>
      <c r="F34" s="9">
        <v>1700000</v>
      </c>
      <c r="G34" s="6" t="s">
        <v>74</v>
      </c>
      <c r="H34" s="1" t="s">
        <v>75</v>
      </c>
      <c r="I34" s="20">
        <v>43376</v>
      </c>
      <c r="J34" s="7">
        <v>43740</v>
      </c>
      <c r="K34" s="7" t="str">
        <f t="shared" ca="1" si="2"/>
        <v>ENCERRADO</v>
      </c>
    </row>
    <row r="35" spans="1:11" s="18" customFormat="1" ht="31.5" customHeight="1" x14ac:dyDescent="0.25">
      <c r="A35" s="1">
        <v>2018</v>
      </c>
      <c r="B35" s="1" t="s">
        <v>0</v>
      </c>
      <c r="C35" s="1" t="s">
        <v>128</v>
      </c>
      <c r="D35" s="2" t="s">
        <v>185</v>
      </c>
      <c r="E35" s="9" t="s">
        <v>129</v>
      </c>
      <c r="F35" s="9">
        <v>4364193.84</v>
      </c>
      <c r="G35" s="6" t="s">
        <v>130</v>
      </c>
      <c r="H35" s="1" t="s">
        <v>131</v>
      </c>
      <c r="I35" s="7">
        <v>43404</v>
      </c>
      <c r="J35" s="7">
        <v>45229</v>
      </c>
      <c r="K35" s="7" t="str">
        <f t="shared" ca="1" si="2"/>
        <v>VIGENTE</v>
      </c>
    </row>
    <row r="36" spans="1:11" s="18" customFormat="1" ht="36.75" customHeight="1" x14ac:dyDescent="0.25">
      <c r="A36" s="1">
        <v>2018</v>
      </c>
      <c r="B36" s="1" t="s">
        <v>0</v>
      </c>
      <c r="C36" s="1" t="s">
        <v>132</v>
      </c>
      <c r="D36" s="2" t="s">
        <v>133</v>
      </c>
      <c r="E36" s="9" t="s">
        <v>134</v>
      </c>
      <c r="F36" s="9">
        <v>945000</v>
      </c>
      <c r="G36" s="6" t="s">
        <v>135</v>
      </c>
      <c r="H36" s="1" t="s">
        <v>136</v>
      </c>
      <c r="I36" s="7">
        <v>43389</v>
      </c>
      <c r="J36" s="7">
        <v>44135</v>
      </c>
      <c r="K36" s="7" t="str">
        <f t="shared" ca="1" si="2"/>
        <v>ENCERRADO</v>
      </c>
    </row>
    <row r="37" spans="1:11" s="18" customFormat="1" ht="36.75" customHeight="1" x14ac:dyDescent="0.25">
      <c r="A37" s="1">
        <v>2018</v>
      </c>
      <c r="B37" s="1" t="s">
        <v>0</v>
      </c>
      <c r="C37" s="1" t="s">
        <v>137</v>
      </c>
      <c r="D37" s="2" t="s">
        <v>138</v>
      </c>
      <c r="E37" s="9" t="s">
        <v>139</v>
      </c>
      <c r="F37" s="9">
        <v>2629996.56</v>
      </c>
      <c r="G37" s="6" t="s">
        <v>140</v>
      </c>
      <c r="H37" s="1" t="s">
        <v>75</v>
      </c>
      <c r="I37" s="7">
        <v>43402</v>
      </c>
      <c r="J37" s="7">
        <v>45227</v>
      </c>
      <c r="K37" s="7" t="str">
        <f t="shared" ca="1" si="2"/>
        <v>VIGENTE</v>
      </c>
    </row>
    <row r="38" spans="1:11" s="18" customFormat="1" ht="36.75" customHeight="1" x14ac:dyDescent="0.25">
      <c r="A38" s="1">
        <v>2018</v>
      </c>
      <c r="B38" s="1" t="s">
        <v>0</v>
      </c>
      <c r="C38" s="1" t="s">
        <v>141</v>
      </c>
      <c r="D38" s="2" t="s">
        <v>142</v>
      </c>
      <c r="E38" s="9" t="s">
        <v>143</v>
      </c>
      <c r="F38" s="9">
        <v>3509000</v>
      </c>
      <c r="G38" s="6" t="s">
        <v>144</v>
      </c>
      <c r="H38" s="1" t="s">
        <v>145</v>
      </c>
      <c r="I38" s="7">
        <v>43462</v>
      </c>
      <c r="J38" s="7">
        <v>45287</v>
      </c>
      <c r="K38" s="7" t="str">
        <f t="shared" ca="1" si="2"/>
        <v>VIGENTE</v>
      </c>
    </row>
    <row r="39" spans="1:11" s="18" customFormat="1" ht="36.75" customHeight="1" x14ac:dyDescent="0.25">
      <c r="A39" s="1">
        <v>2018</v>
      </c>
      <c r="B39" s="1" t="s">
        <v>0</v>
      </c>
      <c r="C39" s="1" t="s">
        <v>146</v>
      </c>
      <c r="D39" s="2" t="s">
        <v>147</v>
      </c>
      <c r="E39" s="9" t="s">
        <v>148</v>
      </c>
      <c r="F39" s="9">
        <v>1419636.55</v>
      </c>
      <c r="G39" s="21" t="s">
        <v>149</v>
      </c>
      <c r="H39" s="1" t="s">
        <v>150</v>
      </c>
      <c r="I39" s="7">
        <v>43460</v>
      </c>
      <c r="J39" s="7">
        <v>45285</v>
      </c>
      <c r="K39" s="7" t="str">
        <f t="shared" ca="1" si="2"/>
        <v>VIGENTE</v>
      </c>
    </row>
    <row r="40" spans="1:11" ht="18.75" customHeight="1" x14ac:dyDescent="0.25"/>
    <row r="41" spans="1:11" s="23" customFormat="1" ht="17.25" customHeight="1" x14ac:dyDescent="0.25">
      <c r="A41" s="60">
        <v>2018</v>
      </c>
      <c r="B41" s="61" t="s">
        <v>151</v>
      </c>
      <c r="C41" s="61" t="s">
        <v>152</v>
      </c>
      <c r="D41" s="64" t="s">
        <v>153</v>
      </c>
      <c r="E41" s="9" t="s">
        <v>154</v>
      </c>
      <c r="F41" s="57">
        <v>20000000</v>
      </c>
      <c r="G41" s="22" t="s">
        <v>155</v>
      </c>
      <c r="H41" s="27"/>
      <c r="I41" s="54">
        <v>43497</v>
      </c>
      <c r="J41" s="54">
        <v>45322</v>
      </c>
      <c r="K41" s="54" t="str">
        <f ca="1">IF(J41&lt;$K$1,"ENCERRADO","VIGENTE")</f>
        <v>VIGENTE</v>
      </c>
    </row>
    <row r="42" spans="1:11" s="23" customFormat="1" ht="17.25" customHeight="1" x14ac:dyDescent="0.25">
      <c r="A42" s="60"/>
      <c r="B42" s="62"/>
      <c r="C42" s="62"/>
      <c r="D42" s="65"/>
      <c r="E42" s="9" t="s">
        <v>156</v>
      </c>
      <c r="F42" s="58"/>
      <c r="G42" s="22" t="s">
        <v>157</v>
      </c>
      <c r="H42" s="27"/>
      <c r="I42" s="55"/>
      <c r="J42" s="55"/>
      <c r="K42" s="55"/>
    </row>
    <row r="43" spans="1:11" s="23" customFormat="1" ht="17.25" customHeight="1" x14ac:dyDescent="0.25">
      <c r="A43" s="60"/>
      <c r="B43" s="62"/>
      <c r="C43" s="62"/>
      <c r="D43" s="65"/>
      <c r="E43" s="9" t="s">
        <v>158</v>
      </c>
      <c r="F43" s="58"/>
      <c r="G43" s="22" t="s">
        <v>159</v>
      </c>
      <c r="H43" s="27"/>
      <c r="I43" s="55"/>
      <c r="J43" s="55"/>
      <c r="K43" s="55"/>
    </row>
    <row r="44" spans="1:11" s="23" customFormat="1" ht="17.25" customHeight="1" x14ac:dyDescent="0.25">
      <c r="A44" s="60"/>
      <c r="B44" s="62"/>
      <c r="C44" s="62"/>
      <c r="D44" s="65"/>
      <c r="E44" s="9" t="s">
        <v>160</v>
      </c>
      <c r="F44" s="58"/>
      <c r="G44" s="22" t="s">
        <v>161</v>
      </c>
      <c r="H44" s="27"/>
      <c r="I44" s="55"/>
      <c r="J44" s="55"/>
      <c r="K44" s="55"/>
    </row>
    <row r="45" spans="1:11" s="23" customFormat="1" ht="17.25" customHeight="1" x14ac:dyDescent="0.25">
      <c r="A45" s="60"/>
      <c r="B45" s="62"/>
      <c r="C45" s="62"/>
      <c r="D45" s="65"/>
      <c r="E45" s="9" t="s">
        <v>162</v>
      </c>
      <c r="F45" s="58"/>
      <c r="G45" s="22" t="s">
        <v>163</v>
      </c>
      <c r="H45" s="27"/>
      <c r="I45" s="55"/>
      <c r="J45" s="55"/>
      <c r="K45" s="55"/>
    </row>
    <row r="46" spans="1:11" s="23" customFormat="1" ht="17.25" customHeight="1" x14ac:dyDescent="0.25">
      <c r="A46" s="60"/>
      <c r="B46" s="62"/>
      <c r="C46" s="62"/>
      <c r="D46" s="65"/>
      <c r="E46" s="9" t="s">
        <v>164</v>
      </c>
      <c r="F46" s="58"/>
      <c r="G46" s="22" t="s">
        <v>165</v>
      </c>
      <c r="H46" s="27"/>
      <c r="I46" s="55"/>
      <c r="J46" s="55"/>
      <c r="K46" s="55"/>
    </row>
    <row r="47" spans="1:11" s="23" customFormat="1" ht="17.25" customHeight="1" x14ac:dyDescent="0.25">
      <c r="A47" s="60"/>
      <c r="B47" s="62"/>
      <c r="C47" s="62"/>
      <c r="D47" s="65"/>
      <c r="E47" s="9" t="s">
        <v>166</v>
      </c>
      <c r="F47" s="58"/>
      <c r="G47" s="22" t="s">
        <v>167</v>
      </c>
      <c r="H47" s="27"/>
      <c r="I47" s="55"/>
      <c r="J47" s="55"/>
      <c r="K47" s="55"/>
    </row>
    <row r="48" spans="1:11" s="23" customFormat="1" ht="17.25" customHeight="1" x14ac:dyDescent="0.25">
      <c r="A48" s="60"/>
      <c r="B48" s="62"/>
      <c r="C48" s="62"/>
      <c r="D48" s="65"/>
      <c r="E48" s="9" t="s">
        <v>168</v>
      </c>
      <c r="F48" s="58"/>
      <c r="G48" s="22" t="s">
        <v>169</v>
      </c>
      <c r="H48" s="27"/>
      <c r="I48" s="55"/>
      <c r="J48" s="55"/>
      <c r="K48" s="55"/>
    </row>
    <row r="49" spans="1:11" s="23" customFormat="1" ht="17.25" customHeight="1" x14ac:dyDescent="0.25">
      <c r="A49" s="60"/>
      <c r="B49" s="62"/>
      <c r="C49" s="62"/>
      <c r="D49" s="65"/>
      <c r="E49" s="9" t="s">
        <v>170</v>
      </c>
      <c r="F49" s="58"/>
      <c r="G49" s="22" t="s">
        <v>171</v>
      </c>
      <c r="H49" s="27"/>
      <c r="I49" s="55"/>
      <c r="J49" s="55"/>
      <c r="K49" s="55"/>
    </row>
    <row r="50" spans="1:11" s="23" customFormat="1" ht="17.25" customHeight="1" x14ac:dyDescent="0.25">
      <c r="A50" s="60"/>
      <c r="B50" s="63"/>
      <c r="C50" s="63"/>
      <c r="D50" s="66"/>
      <c r="E50" s="9" t="s">
        <v>193</v>
      </c>
      <c r="F50" s="59"/>
      <c r="G50" s="22" t="s">
        <v>172</v>
      </c>
      <c r="H50" s="27"/>
      <c r="I50" s="56"/>
      <c r="J50" s="56"/>
      <c r="K50" s="56"/>
    </row>
    <row r="51" spans="1:11" ht="18" customHeight="1" x14ac:dyDescent="0.25"/>
    <row r="52" spans="1:11" s="18" customFormat="1" ht="36.75" customHeight="1" x14ac:dyDescent="0.25">
      <c r="A52" s="27">
        <v>2019</v>
      </c>
      <c r="B52" s="27" t="s">
        <v>360</v>
      </c>
      <c r="C52" s="27" t="s">
        <v>192</v>
      </c>
      <c r="D52" s="2" t="s">
        <v>191</v>
      </c>
      <c r="E52" s="9" t="s">
        <v>190</v>
      </c>
      <c r="F52" s="9">
        <v>87677.18</v>
      </c>
      <c r="G52" s="21" t="s">
        <v>287</v>
      </c>
      <c r="H52" s="27" t="s">
        <v>329</v>
      </c>
      <c r="I52" s="7">
        <v>43482</v>
      </c>
      <c r="J52" s="7">
        <v>43565</v>
      </c>
      <c r="K52" s="7" t="str">
        <f t="shared" ref="K52:K65" ca="1" si="3">IF(J52&lt;$K$1,"ENCERRADO","VIGENTE")</f>
        <v>ENCERRADO</v>
      </c>
    </row>
    <row r="53" spans="1:11" s="18" customFormat="1" ht="36.75" customHeight="1" x14ac:dyDescent="0.25">
      <c r="A53" s="27">
        <v>2019</v>
      </c>
      <c r="B53" s="27" t="s">
        <v>360</v>
      </c>
      <c r="C53" s="27" t="s">
        <v>189</v>
      </c>
      <c r="D53" s="2" t="s">
        <v>187</v>
      </c>
      <c r="E53" s="9" t="s">
        <v>186</v>
      </c>
      <c r="F53" s="9">
        <v>8290</v>
      </c>
      <c r="G53" s="21" t="s">
        <v>188</v>
      </c>
      <c r="H53" s="27" t="s">
        <v>330</v>
      </c>
      <c r="I53" s="7">
        <v>43482</v>
      </c>
      <c r="J53" s="7">
        <v>43605</v>
      </c>
      <c r="K53" s="7" t="str">
        <f t="shared" ca="1" si="3"/>
        <v>ENCERRADO</v>
      </c>
    </row>
    <row r="54" spans="1:11" s="18" customFormat="1" ht="36.75" customHeight="1" x14ac:dyDescent="0.25">
      <c r="A54" s="27">
        <v>2019</v>
      </c>
      <c r="B54" s="27" t="s">
        <v>360</v>
      </c>
      <c r="C54" s="27" t="s">
        <v>201</v>
      </c>
      <c r="D54" s="2" t="s">
        <v>199</v>
      </c>
      <c r="E54" s="9" t="s">
        <v>198</v>
      </c>
      <c r="F54" s="9">
        <v>24520</v>
      </c>
      <c r="G54" s="21" t="s">
        <v>200</v>
      </c>
      <c r="H54" s="27" t="s">
        <v>331</v>
      </c>
      <c r="I54" s="7">
        <v>43497</v>
      </c>
      <c r="J54" s="7">
        <v>43615</v>
      </c>
      <c r="K54" s="7" t="str">
        <f t="shared" ca="1" si="3"/>
        <v>ENCERRADO</v>
      </c>
    </row>
    <row r="55" spans="1:11" s="18" customFormat="1" ht="36.75" customHeight="1" x14ac:dyDescent="0.25">
      <c r="A55" s="27">
        <v>2019</v>
      </c>
      <c r="B55" s="27" t="s">
        <v>360</v>
      </c>
      <c r="C55" s="27" t="s">
        <v>216</v>
      </c>
      <c r="D55" s="2" t="s">
        <v>214</v>
      </c>
      <c r="E55" s="9" t="s">
        <v>213</v>
      </c>
      <c r="F55" s="9">
        <v>99800</v>
      </c>
      <c r="G55" s="21" t="s">
        <v>215</v>
      </c>
      <c r="H55" s="27" t="s">
        <v>38</v>
      </c>
      <c r="I55" s="7">
        <v>43620</v>
      </c>
      <c r="J55" s="7">
        <v>43802</v>
      </c>
      <c r="K55" s="7" t="str">
        <f t="shared" ca="1" si="3"/>
        <v>ENCERRADO</v>
      </c>
    </row>
    <row r="56" spans="1:11" s="18" customFormat="1" ht="36.75" customHeight="1" x14ac:dyDescent="0.25">
      <c r="A56" s="27">
        <v>2019</v>
      </c>
      <c r="B56" s="27" t="s">
        <v>360</v>
      </c>
      <c r="C56" s="27" t="s">
        <v>229</v>
      </c>
      <c r="D56" s="2" t="s">
        <v>227</v>
      </c>
      <c r="E56" s="9" t="s">
        <v>226</v>
      </c>
      <c r="F56" s="9">
        <v>51709.8</v>
      </c>
      <c r="G56" s="21" t="s">
        <v>228</v>
      </c>
      <c r="H56" s="27" t="s">
        <v>25</v>
      </c>
      <c r="I56" s="7">
        <v>43599</v>
      </c>
      <c r="J56" s="7">
        <v>43799</v>
      </c>
      <c r="K56" s="7" t="str">
        <f t="shared" ca="1" si="3"/>
        <v>ENCERRADO</v>
      </c>
    </row>
    <row r="57" spans="1:11" s="18" customFormat="1" ht="36.75" customHeight="1" x14ac:dyDescent="0.25">
      <c r="A57" s="27">
        <v>2019</v>
      </c>
      <c r="B57" s="27" t="s">
        <v>360</v>
      </c>
      <c r="C57" s="27" t="s">
        <v>241</v>
      </c>
      <c r="D57" s="2" t="s">
        <v>239</v>
      </c>
      <c r="E57" s="9" t="s">
        <v>238</v>
      </c>
      <c r="F57" s="9">
        <v>45860.2</v>
      </c>
      <c r="G57" s="21" t="s">
        <v>240</v>
      </c>
      <c r="H57" s="27" t="s">
        <v>332</v>
      </c>
      <c r="I57" s="7">
        <v>43620</v>
      </c>
      <c r="J57" s="7">
        <v>44042</v>
      </c>
      <c r="K57" s="7" t="str">
        <f t="shared" ca="1" si="3"/>
        <v>ENCERRADO</v>
      </c>
    </row>
    <row r="58" spans="1:11" s="18" customFormat="1" ht="36.75" customHeight="1" x14ac:dyDescent="0.25">
      <c r="A58" s="27">
        <v>2019</v>
      </c>
      <c r="B58" s="27" t="s">
        <v>360</v>
      </c>
      <c r="C58" s="27" t="s">
        <v>245</v>
      </c>
      <c r="D58" s="2" t="s">
        <v>243</v>
      </c>
      <c r="E58" s="9" t="s">
        <v>242</v>
      </c>
      <c r="F58" s="9">
        <v>45500</v>
      </c>
      <c r="G58" s="21" t="s">
        <v>244</v>
      </c>
      <c r="H58" s="27" t="s">
        <v>333</v>
      </c>
      <c r="I58" s="7">
        <v>43627</v>
      </c>
      <c r="J58" s="7">
        <v>44042</v>
      </c>
      <c r="K58" s="7" t="str">
        <f t="shared" ca="1" si="3"/>
        <v>ENCERRADO</v>
      </c>
    </row>
    <row r="59" spans="1:11" s="18" customFormat="1" ht="36.75" customHeight="1" x14ac:dyDescent="0.25">
      <c r="A59" s="27">
        <v>2019</v>
      </c>
      <c r="B59" s="27" t="s">
        <v>360</v>
      </c>
      <c r="C59" s="27" t="s">
        <v>257</v>
      </c>
      <c r="D59" s="2" t="s">
        <v>255</v>
      </c>
      <c r="E59" s="9" t="s">
        <v>254</v>
      </c>
      <c r="F59" s="9">
        <v>18700</v>
      </c>
      <c r="G59" s="21" t="s">
        <v>256</v>
      </c>
      <c r="H59" s="4" t="s">
        <v>366</v>
      </c>
      <c r="I59" s="7">
        <v>43661</v>
      </c>
      <c r="J59" s="7">
        <v>43783</v>
      </c>
      <c r="K59" s="7" t="str">
        <f t="shared" ca="1" si="3"/>
        <v>ENCERRADO</v>
      </c>
    </row>
    <row r="60" spans="1:11" s="18" customFormat="1" ht="36.75" customHeight="1" x14ac:dyDescent="0.25">
      <c r="A60" s="27">
        <v>2019</v>
      </c>
      <c r="B60" s="27" t="s">
        <v>360</v>
      </c>
      <c r="C60" s="27" t="s">
        <v>276</v>
      </c>
      <c r="D60" s="2" t="s">
        <v>274</v>
      </c>
      <c r="E60" s="9" t="s">
        <v>273</v>
      </c>
      <c r="F60" s="9">
        <v>178000</v>
      </c>
      <c r="G60" s="21" t="s">
        <v>275</v>
      </c>
      <c r="H60" s="27" t="s">
        <v>334</v>
      </c>
      <c r="I60" s="7">
        <v>43720</v>
      </c>
      <c r="J60" s="7">
        <v>43901</v>
      </c>
      <c r="K60" s="7" t="str">
        <f t="shared" ca="1" si="3"/>
        <v>ENCERRADO</v>
      </c>
    </row>
    <row r="61" spans="1:11" s="18" customFormat="1" ht="36.75" customHeight="1" x14ac:dyDescent="0.25">
      <c r="A61" s="27">
        <v>2019</v>
      </c>
      <c r="B61" s="27" t="s">
        <v>360</v>
      </c>
      <c r="C61" s="27" t="s">
        <v>310</v>
      </c>
      <c r="D61" s="2" t="s">
        <v>308</v>
      </c>
      <c r="E61" s="9" t="s">
        <v>307</v>
      </c>
      <c r="F61" s="9">
        <v>18350</v>
      </c>
      <c r="G61" s="21" t="s">
        <v>309</v>
      </c>
      <c r="H61" s="27" t="s">
        <v>335</v>
      </c>
      <c r="I61" s="7">
        <v>43769</v>
      </c>
      <c r="J61" s="7">
        <v>43889</v>
      </c>
      <c r="K61" s="7" t="str">
        <f t="shared" ca="1" si="3"/>
        <v>ENCERRADO</v>
      </c>
    </row>
    <row r="62" spans="1:11" s="18" customFormat="1" ht="36.75" customHeight="1" x14ac:dyDescent="0.25">
      <c r="A62" s="27">
        <v>2019</v>
      </c>
      <c r="B62" s="27" t="s">
        <v>360</v>
      </c>
      <c r="C62" s="27" t="s">
        <v>288</v>
      </c>
      <c r="D62" s="2" t="s">
        <v>286</v>
      </c>
      <c r="E62" s="9" t="s">
        <v>285</v>
      </c>
      <c r="F62" s="9">
        <v>16173.02</v>
      </c>
      <c r="G62" s="21" t="s">
        <v>287</v>
      </c>
      <c r="H62" s="27" t="s">
        <v>329</v>
      </c>
      <c r="I62" s="7">
        <v>43738</v>
      </c>
      <c r="J62" s="7">
        <v>44103</v>
      </c>
      <c r="K62" s="7" t="str">
        <f t="shared" ca="1" si="3"/>
        <v>ENCERRADO</v>
      </c>
    </row>
    <row r="63" spans="1:11" s="18" customFormat="1" ht="36.75" customHeight="1" x14ac:dyDescent="0.25">
      <c r="A63" s="27">
        <v>2019</v>
      </c>
      <c r="B63" s="27" t="s">
        <v>360</v>
      </c>
      <c r="C63" s="27" t="s">
        <v>299</v>
      </c>
      <c r="D63" s="2" t="s">
        <v>297</v>
      </c>
      <c r="E63" s="9" t="s">
        <v>296</v>
      </c>
      <c r="F63" s="9">
        <v>45000</v>
      </c>
      <c r="G63" s="21" t="s">
        <v>298</v>
      </c>
      <c r="H63" s="27" t="s">
        <v>336</v>
      </c>
      <c r="I63" s="7">
        <v>43760</v>
      </c>
      <c r="J63" s="7">
        <v>43851</v>
      </c>
      <c r="K63" s="7" t="str">
        <f t="shared" ca="1" si="3"/>
        <v>ENCERRADO</v>
      </c>
    </row>
    <row r="64" spans="1:11" s="18" customFormat="1" ht="36.75" customHeight="1" x14ac:dyDescent="0.25">
      <c r="A64" s="27">
        <v>2019</v>
      </c>
      <c r="B64" s="27" t="s">
        <v>360</v>
      </c>
      <c r="C64" s="27" t="s">
        <v>317</v>
      </c>
      <c r="D64" s="2" t="s">
        <v>315</v>
      </c>
      <c r="E64" s="9" t="s">
        <v>314</v>
      </c>
      <c r="F64" s="9">
        <v>46664.38</v>
      </c>
      <c r="G64" s="21" t="s">
        <v>316</v>
      </c>
      <c r="H64" s="27" t="s">
        <v>337</v>
      </c>
      <c r="I64" s="7">
        <v>43780</v>
      </c>
      <c r="J64" s="7">
        <v>44145</v>
      </c>
      <c r="K64" s="7" t="str">
        <f t="shared" ca="1" si="3"/>
        <v>ENCERRADO</v>
      </c>
    </row>
    <row r="65" spans="1:11" s="18" customFormat="1" ht="36.75" customHeight="1" x14ac:dyDescent="0.25">
      <c r="A65" s="27">
        <v>2019</v>
      </c>
      <c r="B65" s="27" t="s">
        <v>360</v>
      </c>
      <c r="C65" s="27" t="s">
        <v>328</v>
      </c>
      <c r="D65" s="2" t="s">
        <v>326</v>
      </c>
      <c r="E65" s="9" t="s">
        <v>325</v>
      </c>
      <c r="F65" s="9">
        <v>36200</v>
      </c>
      <c r="G65" s="21" t="s">
        <v>327</v>
      </c>
      <c r="H65" s="4" t="s">
        <v>338</v>
      </c>
      <c r="I65" s="7">
        <v>43815</v>
      </c>
      <c r="J65" s="7">
        <v>43875</v>
      </c>
      <c r="K65" s="7" t="str">
        <f t="shared" ca="1" si="3"/>
        <v>ENCERRADO</v>
      </c>
    </row>
    <row r="66" spans="1:11" s="18" customFormat="1" ht="18" customHeight="1" x14ac:dyDescent="0.25">
      <c r="A66" s="29"/>
      <c r="B66" s="29"/>
      <c r="C66" s="29"/>
      <c r="D66" s="30"/>
      <c r="E66" s="31"/>
      <c r="F66" s="31"/>
      <c r="G66" s="32"/>
      <c r="H66" s="29"/>
      <c r="I66" s="33"/>
      <c r="J66" s="33"/>
      <c r="K66" s="33"/>
    </row>
    <row r="67" spans="1:11" s="18" customFormat="1" ht="36.75" customHeight="1" x14ac:dyDescent="0.25">
      <c r="A67" s="27">
        <v>2019</v>
      </c>
      <c r="B67" s="27" t="s">
        <v>151</v>
      </c>
      <c r="C67" s="27" t="s">
        <v>205</v>
      </c>
      <c r="D67" s="2" t="s">
        <v>203</v>
      </c>
      <c r="E67" s="9" t="s">
        <v>202</v>
      </c>
      <c r="F67" s="9">
        <v>500000</v>
      </c>
      <c r="G67" s="21" t="s">
        <v>204</v>
      </c>
      <c r="H67" s="27" t="s">
        <v>339</v>
      </c>
      <c r="I67" s="7">
        <v>43577</v>
      </c>
      <c r="J67" s="7">
        <v>45403</v>
      </c>
      <c r="K67" s="7" t="str">
        <f t="shared" ref="K67:K72" ca="1" si="4">IF(J67&lt;$K$1,"ENCERRADO","VIGENTE")</f>
        <v>VIGENTE</v>
      </c>
    </row>
    <row r="68" spans="1:11" s="18" customFormat="1" ht="36.75" customHeight="1" x14ac:dyDescent="0.25">
      <c r="A68" s="27">
        <v>2019</v>
      </c>
      <c r="B68" s="27" t="s">
        <v>151</v>
      </c>
      <c r="C68" s="27" t="s">
        <v>209</v>
      </c>
      <c r="D68" s="2" t="s">
        <v>207</v>
      </c>
      <c r="E68" s="9" t="s">
        <v>206</v>
      </c>
      <c r="F68" s="9">
        <v>500000</v>
      </c>
      <c r="G68" s="21" t="s">
        <v>208</v>
      </c>
      <c r="H68" s="27" t="s">
        <v>340</v>
      </c>
      <c r="I68" s="7">
        <v>43545</v>
      </c>
      <c r="J68" s="7">
        <v>45416</v>
      </c>
      <c r="K68" s="7" t="str">
        <f t="shared" ca="1" si="4"/>
        <v>VIGENTE</v>
      </c>
    </row>
    <row r="69" spans="1:11" s="18" customFormat="1" ht="36.75" customHeight="1" x14ac:dyDescent="0.25">
      <c r="A69" s="27">
        <v>2019</v>
      </c>
      <c r="B69" s="27" t="s">
        <v>151</v>
      </c>
      <c r="C69" s="27" t="s">
        <v>359</v>
      </c>
      <c r="D69" s="2" t="s">
        <v>364</v>
      </c>
      <c r="E69" s="9" t="s">
        <v>341</v>
      </c>
      <c r="F69" s="9" t="s">
        <v>342</v>
      </c>
      <c r="G69" s="21" t="s">
        <v>343</v>
      </c>
      <c r="H69" s="4" t="s">
        <v>363</v>
      </c>
      <c r="I69" s="7">
        <v>43683</v>
      </c>
      <c r="J69" s="7">
        <v>44414</v>
      </c>
      <c r="K69" s="7" t="str">
        <f t="shared" ca="1" si="4"/>
        <v>VIGENTE</v>
      </c>
    </row>
    <row r="70" spans="1:11" s="18" customFormat="1" ht="36.75" customHeight="1" x14ac:dyDescent="0.25">
      <c r="A70" s="27">
        <v>2019</v>
      </c>
      <c r="B70" s="27" t="s">
        <v>151</v>
      </c>
      <c r="C70" s="27" t="s">
        <v>306</v>
      </c>
      <c r="D70" s="2" t="s">
        <v>305</v>
      </c>
      <c r="E70" s="9" t="s">
        <v>304</v>
      </c>
      <c r="F70" s="9">
        <v>968322.28</v>
      </c>
      <c r="G70" s="21" t="s">
        <v>344</v>
      </c>
      <c r="H70" s="27" t="s">
        <v>65</v>
      </c>
      <c r="I70" s="7">
        <v>43769</v>
      </c>
      <c r="J70" s="7">
        <v>44864</v>
      </c>
      <c r="K70" s="7" t="str">
        <f t="shared" ca="1" si="4"/>
        <v>VIGENTE</v>
      </c>
    </row>
    <row r="71" spans="1:11" s="18" customFormat="1" ht="36.75" customHeight="1" x14ac:dyDescent="0.25">
      <c r="A71" s="27">
        <v>2019</v>
      </c>
      <c r="B71" s="27" t="s">
        <v>151</v>
      </c>
      <c r="C71" s="27" t="s">
        <v>321</v>
      </c>
      <c r="D71" s="2" t="s">
        <v>319</v>
      </c>
      <c r="E71" s="9" t="s">
        <v>318</v>
      </c>
      <c r="F71" s="9">
        <v>135412.6</v>
      </c>
      <c r="G71" s="21" t="s">
        <v>320</v>
      </c>
      <c r="H71" s="27" t="s">
        <v>345</v>
      </c>
      <c r="I71" s="7" t="s">
        <v>346</v>
      </c>
      <c r="J71" s="7">
        <v>44542</v>
      </c>
      <c r="K71" s="7" t="str">
        <f t="shared" ca="1" si="4"/>
        <v>VIGENTE</v>
      </c>
    </row>
    <row r="72" spans="1:11" s="18" customFormat="1" ht="36.75" customHeight="1" x14ac:dyDescent="0.25">
      <c r="A72" s="27">
        <v>2019</v>
      </c>
      <c r="B72" s="27" t="s">
        <v>151</v>
      </c>
      <c r="C72" s="27" t="s">
        <v>220</v>
      </c>
      <c r="D72" s="2" t="s">
        <v>218</v>
      </c>
      <c r="E72" s="9" t="s">
        <v>217</v>
      </c>
      <c r="F72" s="9" t="s">
        <v>221</v>
      </c>
      <c r="G72" s="21" t="s">
        <v>219</v>
      </c>
      <c r="H72" s="4" t="s">
        <v>363</v>
      </c>
      <c r="I72" s="7">
        <v>43525</v>
      </c>
      <c r="J72" s="7">
        <v>40269</v>
      </c>
      <c r="K72" s="7" t="str">
        <f t="shared" ca="1" si="4"/>
        <v>ENCERRADO</v>
      </c>
    </row>
    <row r="73" spans="1:11" s="18" customFormat="1" ht="18" customHeight="1" x14ac:dyDescent="0.25">
      <c r="A73" s="29"/>
      <c r="B73" s="29"/>
      <c r="C73" s="29"/>
      <c r="D73" s="30"/>
      <c r="E73" s="31"/>
      <c r="F73" s="31"/>
      <c r="G73" s="32"/>
      <c r="H73" s="29"/>
      <c r="I73" s="33"/>
      <c r="J73" s="33"/>
      <c r="K73" s="33"/>
    </row>
    <row r="74" spans="1:11" s="18" customFormat="1" ht="36.75" customHeight="1" x14ac:dyDescent="0.25">
      <c r="A74" s="27">
        <v>2019</v>
      </c>
      <c r="B74" s="27" t="s">
        <v>362</v>
      </c>
      <c r="C74" s="27" t="s">
        <v>268</v>
      </c>
      <c r="D74" s="2" t="s">
        <v>266</v>
      </c>
      <c r="E74" s="9" t="s">
        <v>265</v>
      </c>
      <c r="F74" s="9">
        <v>2677140.0099999998</v>
      </c>
      <c r="G74" s="21" t="s">
        <v>267</v>
      </c>
      <c r="H74" s="27" t="s">
        <v>358</v>
      </c>
      <c r="I74" s="7">
        <v>43682</v>
      </c>
      <c r="J74" s="7">
        <v>43865</v>
      </c>
      <c r="K74" s="7" t="str">
        <f ca="1">IF(J74&lt;$K$1,"ENCERRADO","VIGENTE")</f>
        <v>ENCERRADO</v>
      </c>
    </row>
    <row r="75" spans="1:11" s="18" customFormat="1" ht="18" customHeight="1" x14ac:dyDescent="0.25">
      <c r="A75" s="29"/>
      <c r="B75" s="29"/>
      <c r="C75" s="29"/>
      <c r="D75" s="30"/>
      <c r="E75" s="31"/>
      <c r="F75" s="31"/>
      <c r="G75" s="32"/>
      <c r="H75" s="29"/>
      <c r="I75" s="33"/>
      <c r="J75" s="33"/>
      <c r="K75" s="33"/>
    </row>
    <row r="76" spans="1:11" s="18" customFormat="1" ht="36.75" customHeight="1" x14ac:dyDescent="0.25">
      <c r="A76" s="27">
        <v>2019</v>
      </c>
      <c r="B76" s="27" t="s">
        <v>0</v>
      </c>
      <c r="C76" s="27" t="s">
        <v>197</v>
      </c>
      <c r="D76" s="2" t="s">
        <v>195</v>
      </c>
      <c r="E76" s="9" t="s">
        <v>194</v>
      </c>
      <c r="F76" s="9">
        <v>616572</v>
      </c>
      <c r="G76" s="21" t="s">
        <v>196</v>
      </c>
      <c r="H76" s="27" t="s">
        <v>347</v>
      </c>
      <c r="I76" s="7">
        <v>43516</v>
      </c>
      <c r="J76" s="7">
        <v>45366</v>
      </c>
      <c r="K76" s="7" t="str">
        <f t="shared" ref="K76:K90" ca="1" si="5">IF(J76&lt;$K$1,"ENCERRADO","VIGENTE")</f>
        <v>VIGENTE</v>
      </c>
    </row>
    <row r="77" spans="1:11" s="18" customFormat="1" ht="36.75" customHeight="1" x14ac:dyDescent="0.25">
      <c r="A77" s="27">
        <v>2019</v>
      </c>
      <c r="B77" s="27" t="s">
        <v>0</v>
      </c>
      <c r="C77" s="27" t="s">
        <v>212</v>
      </c>
      <c r="D77" s="2" t="s">
        <v>7</v>
      </c>
      <c r="E77" s="9" t="s">
        <v>210</v>
      </c>
      <c r="F77" s="9">
        <v>1050000</v>
      </c>
      <c r="G77" s="21" t="s">
        <v>211</v>
      </c>
      <c r="H77" s="27" t="s">
        <v>10</v>
      </c>
      <c r="I77" s="7">
        <v>43522</v>
      </c>
      <c r="J77" s="7">
        <v>44644</v>
      </c>
      <c r="K77" s="7" t="str">
        <f t="shared" ca="1" si="5"/>
        <v>VIGENTE</v>
      </c>
    </row>
    <row r="78" spans="1:11" s="18" customFormat="1" ht="36.75" customHeight="1" x14ac:dyDescent="0.25">
      <c r="A78" s="27">
        <v>2019</v>
      </c>
      <c r="B78" s="27" t="s">
        <v>0</v>
      </c>
      <c r="C78" s="27" t="s">
        <v>225</v>
      </c>
      <c r="D78" s="2" t="s">
        <v>223</v>
      </c>
      <c r="E78" s="9" t="s">
        <v>222</v>
      </c>
      <c r="F78" s="9">
        <v>99000</v>
      </c>
      <c r="G78" s="21" t="s">
        <v>224</v>
      </c>
      <c r="H78" s="27" t="s">
        <v>348</v>
      </c>
      <c r="I78" s="7">
        <v>43567</v>
      </c>
      <c r="J78" s="7">
        <v>43993</v>
      </c>
      <c r="K78" s="7" t="str">
        <f t="shared" ca="1" si="5"/>
        <v>ENCERRADO</v>
      </c>
    </row>
    <row r="79" spans="1:11" s="18" customFormat="1" ht="36.75" customHeight="1" x14ac:dyDescent="0.25">
      <c r="A79" s="27">
        <v>2019</v>
      </c>
      <c r="B79" s="27" t="s">
        <v>0</v>
      </c>
      <c r="C79" s="27" t="s">
        <v>233</v>
      </c>
      <c r="D79" s="2" t="s">
        <v>231</v>
      </c>
      <c r="E79" s="9" t="s">
        <v>230</v>
      </c>
      <c r="F79" s="9">
        <v>221000</v>
      </c>
      <c r="G79" s="21" t="s">
        <v>232</v>
      </c>
      <c r="H79" s="27" t="s">
        <v>365</v>
      </c>
      <c r="I79" s="7">
        <v>43712</v>
      </c>
      <c r="J79" s="7">
        <v>45538</v>
      </c>
      <c r="K79" s="7" t="str">
        <f t="shared" ca="1" si="5"/>
        <v>VIGENTE</v>
      </c>
    </row>
    <row r="80" spans="1:11" s="18" customFormat="1" ht="36.75" customHeight="1" x14ac:dyDescent="0.25">
      <c r="A80" s="27">
        <v>2019</v>
      </c>
      <c r="B80" s="27" t="s">
        <v>0</v>
      </c>
      <c r="C80" s="27" t="s">
        <v>237</v>
      </c>
      <c r="D80" s="2" t="s">
        <v>235</v>
      </c>
      <c r="E80" s="9" t="s">
        <v>234</v>
      </c>
      <c r="F80" s="9">
        <v>190000</v>
      </c>
      <c r="G80" s="21" t="s">
        <v>236</v>
      </c>
      <c r="H80" s="27" t="s">
        <v>15</v>
      </c>
      <c r="I80" s="7">
        <v>43609</v>
      </c>
      <c r="J80" s="7">
        <v>45435</v>
      </c>
      <c r="K80" s="7" t="str">
        <f t="shared" ca="1" si="5"/>
        <v>VIGENTE</v>
      </c>
    </row>
    <row r="81" spans="1:11" s="18" customFormat="1" ht="36.75" customHeight="1" x14ac:dyDescent="0.25">
      <c r="A81" s="27">
        <v>2019</v>
      </c>
      <c r="B81" s="27" t="s">
        <v>0</v>
      </c>
      <c r="C81" s="27" t="s">
        <v>253</v>
      </c>
      <c r="D81" s="2" t="s">
        <v>40</v>
      </c>
      <c r="E81" s="9" t="s">
        <v>251</v>
      </c>
      <c r="F81" s="9">
        <v>330656.7</v>
      </c>
      <c r="G81" s="21" t="s">
        <v>252</v>
      </c>
      <c r="H81" s="27" t="s">
        <v>349</v>
      </c>
      <c r="I81" s="7">
        <v>43662</v>
      </c>
      <c r="J81" s="7" t="s">
        <v>350</v>
      </c>
      <c r="K81" s="7" t="str">
        <f t="shared" ca="1" si="5"/>
        <v>VIGENTE</v>
      </c>
    </row>
    <row r="82" spans="1:11" s="18" customFormat="1" ht="36.75" customHeight="1" x14ac:dyDescent="0.25">
      <c r="A82" s="27">
        <v>2019</v>
      </c>
      <c r="B82" s="27" t="s">
        <v>0</v>
      </c>
      <c r="C82" s="27" t="s">
        <v>272</v>
      </c>
      <c r="D82" s="2" t="s">
        <v>270</v>
      </c>
      <c r="E82" s="9" t="s">
        <v>269</v>
      </c>
      <c r="F82" s="9">
        <v>119900</v>
      </c>
      <c r="G82" s="21" t="s">
        <v>271</v>
      </c>
      <c r="H82" s="27" t="s">
        <v>351</v>
      </c>
      <c r="I82" s="7">
        <v>43689</v>
      </c>
      <c r="J82" s="7">
        <v>43779</v>
      </c>
      <c r="K82" s="7" t="str">
        <f t="shared" ca="1" si="5"/>
        <v>ENCERRADO</v>
      </c>
    </row>
    <row r="83" spans="1:11" s="18" customFormat="1" ht="36.75" customHeight="1" x14ac:dyDescent="0.25">
      <c r="A83" s="27">
        <v>2019</v>
      </c>
      <c r="B83" s="27" t="s">
        <v>0</v>
      </c>
      <c r="C83" s="27" t="s">
        <v>260</v>
      </c>
      <c r="D83" s="2" t="s">
        <v>187</v>
      </c>
      <c r="E83" s="9" t="s">
        <v>258</v>
      </c>
      <c r="F83" s="9">
        <v>295000</v>
      </c>
      <c r="G83" s="21" t="s">
        <v>259</v>
      </c>
      <c r="H83" s="27" t="s">
        <v>352</v>
      </c>
      <c r="I83" s="7">
        <v>43677</v>
      </c>
      <c r="J83" s="7">
        <v>43857</v>
      </c>
      <c r="K83" s="7" t="str">
        <f t="shared" ca="1" si="5"/>
        <v>ENCERRADO</v>
      </c>
    </row>
    <row r="84" spans="1:11" s="18" customFormat="1" ht="36.75" customHeight="1" x14ac:dyDescent="0.25">
      <c r="A84" s="27">
        <v>2019</v>
      </c>
      <c r="B84" s="27" t="s">
        <v>0</v>
      </c>
      <c r="C84" s="27" t="s">
        <v>264</v>
      </c>
      <c r="D84" s="2" t="s">
        <v>262</v>
      </c>
      <c r="E84" s="9" t="s">
        <v>261</v>
      </c>
      <c r="F84" s="9">
        <v>354700</v>
      </c>
      <c r="G84" s="21" t="s">
        <v>263</v>
      </c>
      <c r="H84" s="27" t="s">
        <v>353</v>
      </c>
      <c r="I84" s="7">
        <v>43677</v>
      </c>
      <c r="J84" s="7">
        <v>43857</v>
      </c>
      <c r="K84" s="7" t="str">
        <f t="shared" ca="1" si="5"/>
        <v>ENCERRADO</v>
      </c>
    </row>
    <row r="85" spans="1:11" s="18" customFormat="1" ht="36.75" customHeight="1" x14ac:dyDescent="0.25">
      <c r="A85" s="27">
        <v>2019</v>
      </c>
      <c r="B85" s="27" t="s">
        <v>0</v>
      </c>
      <c r="C85" s="27" t="s">
        <v>280</v>
      </c>
      <c r="D85" s="2" t="s">
        <v>278</v>
      </c>
      <c r="E85" s="9" t="s">
        <v>277</v>
      </c>
      <c r="F85" s="9">
        <v>314000</v>
      </c>
      <c r="G85" s="21" t="s">
        <v>279</v>
      </c>
      <c r="H85" s="27" t="s">
        <v>354</v>
      </c>
      <c r="I85" s="7">
        <v>43713</v>
      </c>
      <c r="J85" s="7">
        <v>44443</v>
      </c>
      <c r="K85" s="7" t="str">
        <f t="shared" ca="1" si="5"/>
        <v>VIGENTE</v>
      </c>
    </row>
    <row r="86" spans="1:11" s="18" customFormat="1" ht="36.75" customHeight="1" x14ac:dyDescent="0.25">
      <c r="A86" s="27">
        <v>2019</v>
      </c>
      <c r="B86" s="27" t="s">
        <v>0</v>
      </c>
      <c r="C86" s="27" t="s">
        <v>284</v>
      </c>
      <c r="D86" s="2" t="s">
        <v>282</v>
      </c>
      <c r="E86" s="9" t="s">
        <v>281</v>
      </c>
      <c r="F86" s="9">
        <v>1013250</v>
      </c>
      <c r="G86" s="21" t="s">
        <v>283</v>
      </c>
      <c r="H86" s="27" t="s">
        <v>355</v>
      </c>
      <c r="I86" s="7">
        <v>43742</v>
      </c>
      <c r="J86" s="7">
        <v>43864</v>
      </c>
      <c r="K86" s="7" t="str">
        <f t="shared" ca="1" si="5"/>
        <v>ENCERRADO</v>
      </c>
    </row>
    <row r="87" spans="1:11" s="18" customFormat="1" ht="36.75" customHeight="1" x14ac:dyDescent="0.25">
      <c r="A87" s="27">
        <v>2019</v>
      </c>
      <c r="B87" s="27" t="s">
        <v>0</v>
      </c>
      <c r="C87" s="27" t="s">
        <v>292</v>
      </c>
      <c r="D87" s="2" t="s">
        <v>290</v>
      </c>
      <c r="E87" s="9" t="s">
        <v>289</v>
      </c>
      <c r="F87" s="9">
        <v>540741.9</v>
      </c>
      <c r="G87" s="21" t="s">
        <v>291</v>
      </c>
      <c r="H87" s="27" t="s">
        <v>356</v>
      </c>
      <c r="I87" s="7">
        <v>43734</v>
      </c>
      <c r="J87" s="7">
        <v>43915</v>
      </c>
      <c r="K87" s="7" t="str">
        <f t="shared" ca="1" si="5"/>
        <v>ENCERRADO</v>
      </c>
    </row>
    <row r="88" spans="1:11" s="18" customFormat="1" ht="36.75" customHeight="1" x14ac:dyDescent="0.25">
      <c r="A88" s="27">
        <v>2019</v>
      </c>
      <c r="B88" s="27" t="s">
        <v>0</v>
      </c>
      <c r="C88" s="27" t="s">
        <v>295</v>
      </c>
      <c r="D88" s="2" t="s">
        <v>294</v>
      </c>
      <c r="E88" s="9" t="s">
        <v>293</v>
      </c>
      <c r="F88" s="9">
        <v>679999.52</v>
      </c>
      <c r="G88" s="21" t="s">
        <v>228</v>
      </c>
      <c r="H88" s="27" t="s">
        <v>25</v>
      </c>
      <c r="I88" s="7">
        <v>43738</v>
      </c>
      <c r="J88" s="7">
        <v>45564</v>
      </c>
      <c r="K88" s="7" t="str">
        <f t="shared" ca="1" si="5"/>
        <v>VIGENTE</v>
      </c>
    </row>
    <row r="89" spans="1:11" s="18" customFormat="1" ht="36.75" customHeight="1" x14ac:dyDescent="0.25">
      <c r="A89" s="27">
        <v>2019</v>
      </c>
      <c r="B89" s="27" t="s">
        <v>0</v>
      </c>
      <c r="C89" s="27" t="s">
        <v>313</v>
      </c>
      <c r="D89" s="2" t="s">
        <v>312</v>
      </c>
      <c r="E89" s="9" t="s">
        <v>311</v>
      </c>
      <c r="F89" s="9">
        <v>192593.18</v>
      </c>
      <c r="G89" s="21" t="s">
        <v>291</v>
      </c>
      <c r="H89" s="27" t="s">
        <v>356</v>
      </c>
      <c r="I89" s="7">
        <v>43773</v>
      </c>
      <c r="J89" s="7">
        <v>43951</v>
      </c>
      <c r="K89" s="7" t="str">
        <f t="shared" ca="1" si="5"/>
        <v>ENCERRADO</v>
      </c>
    </row>
    <row r="90" spans="1:11" s="18" customFormat="1" ht="36.75" customHeight="1" x14ac:dyDescent="0.25">
      <c r="A90" s="27">
        <v>2019</v>
      </c>
      <c r="B90" s="27" t="s">
        <v>0</v>
      </c>
      <c r="C90" s="27" t="s">
        <v>303</v>
      </c>
      <c r="D90" s="2" t="s">
        <v>301</v>
      </c>
      <c r="E90" s="9" t="s">
        <v>300</v>
      </c>
      <c r="F90" s="9">
        <v>2826786</v>
      </c>
      <c r="G90" s="21" t="s">
        <v>302</v>
      </c>
      <c r="H90" s="27" t="s">
        <v>357</v>
      </c>
      <c r="I90" s="7">
        <v>43829</v>
      </c>
      <c r="J90" s="7">
        <v>45629</v>
      </c>
      <c r="K90" s="7" t="str">
        <f t="shared" ca="1" si="5"/>
        <v>VIGENTE</v>
      </c>
    </row>
    <row r="91" spans="1:11" s="18" customFormat="1" ht="18" customHeight="1" x14ac:dyDescent="0.25">
      <c r="A91" s="29"/>
      <c r="B91" s="29"/>
      <c r="C91" s="29"/>
      <c r="D91" s="30"/>
      <c r="E91" s="31"/>
      <c r="F91" s="31"/>
      <c r="G91" s="32"/>
      <c r="H91" s="29"/>
      <c r="I91" s="33"/>
      <c r="J91" s="33"/>
      <c r="K91" s="33"/>
    </row>
    <row r="92" spans="1:11" s="18" customFormat="1" ht="36.75" customHeight="1" x14ac:dyDescent="0.25">
      <c r="A92" s="27">
        <v>2019</v>
      </c>
      <c r="B92" s="27" t="s">
        <v>361</v>
      </c>
      <c r="C92" s="27" t="s">
        <v>249</v>
      </c>
      <c r="D92" s="2" t="s">
        <v>247</v>
      </c>
      <c r="E92" s="9" t="s">
        <v>246</v>
      </c>
      <c r="F92" s="9" t="s">
        <v>250</v>
      </c>
      <c r="G92" s="21" t="s">
        <v>248</v>
      </c>
      <c r="H92" s="4" t="s">
        <v>369</v>
      </c>
      <c r="I92" s="7">
        <v>43651</v>
      </c>
      <c r="J92" s="7">
        <v>44047</v>
      </c>
      <c r="K92" s="7" t="str">
        <f ca="1">IF(J92&lt;$K$1,"ENCERRADO","VIGENTE")</f>
        <v>ENCERRADO</v>
      </c>
    </row>
    <row r="93" spans="1:11" s="18" customFormat="1" ht="36.75" customHeight="1" x14ac:dyDescent="0.25">
      <c r="A93" s="27">
        <v>2019</v>
      </c>
      <c r="B93" s="27" t="s">
        <v>361</v>
      </c>
      <c r="C93" s="27" t="s">
        <v>323</v>
      </c>
      <c r="D93" s="2" t="s">
        <v>247</v>
      </c>
      <c r="E93" s="9" t="s">
        <v>322</v>
      </c>
      <c r="F93" s="9" t="s">
        <v>324</v>
      </c>
      <c r="G93" s="21" t="s">
        <v>248</v>
      </c>
      <c r="H93" s="4" t="s">
        <v>369</v>
      </c>
      <c r="I93" s="7">
        <v>43819</v>
      </c>
      <c r="J93" s="7">
        <v>45559</v>
      </c>
      <c r="K93" s="7" t="str">
        <f ca="1">IF(J93&lt;$K$1,"ENCERRADO","VIGENTE")</f>
        <v>VIGENTE</v>
      </c>
    </row>
    <row r="94" spans="1:11" ht="39.75" customHeight="1" x14ac:dyDescent="0.25"/>
    <row r="95" spans="1:11" ht="38.25" x14ac:dyDescent="0.25">
      <c r="A95" s="40">
        <v>2020</v>
      </c>
      <c r="B95" s="40" t="s">
        <v>360</v>
      </c>
      <c r="C95" s="40" t="s">
        <v>370</v>
      </c>
      <c r="D95" s="6" t="s">
        <v>371</v>
      </c>
      <c r="E95" s="9" t="s">
        <v>372</v>
      </c>
      <c r="F95" s="3">
        <v>4650.84</v>
      </c>
      <c r="G95" s="21" t="s">
        <v>373</v>
      </c>
      <c r="H95" s="40" t="s">
        <v>374</v>
      </c>
      <c r="I95" s="7">
        <v>43889</v>
      </c>
      <c r="J95" s="7">
        <v>43948</v>
      </c>
      <c r="K95" s="40" t="str">
        <f t="shared" ref="K95:K98" ca="1" si="6">IF(J95&gt;=TODAY(),"VIGENTE","CONCLUÍDO")</f>
        <v>CONCLUÍDO</v>
      </c>
    </row>
    <row r="96" spans="1:11" ht="25.5" x14ac:dyDescent="0.25">
      <c r="A96" s="40">
        <v>2020</v>
      </c>
      <c r="B96" s="40" t="s">
        <v>360</v>
      </c>
      <c r="C96" s="40" t="s">
        <v>375</v>
      </c>
      <c r="D96" s="6" t="s">
        <v>376</v>
      </c>
      <c r="E96" s="9" t="s">
        <v>377</v>
      </c>
      <c r="F96" s="3">
        <v>6874.87</v>
      </c>
      <c r="G96" s="21" t="s">
        <v>378</v>
      </c>
      <c r="H96" s="40" t="s">
        <v>379</v>
      </c>
      <c r="I96" s="7">
        <v>43888</v>
      </c>
      <c r="J96" s="7">
        <v>43951</v>
      </c>
      <c r="K96" s="40" t="str">
        <f t="shared" ca="1" si="6"/>
        <v>CONCLUÍDO</v>
      </c>
    </row>
    <row r="97" spans="1:12" ht="51" x14ac:dyDescent="0.25">
      <c r="A97" s="40">
        <v>2020</v>
      </c>
      <c r="B97" s="40" t="s">
        <v>360</v>
      </c>
      <c r="C97" s="40" t="s">
        <v>380</v>
      </c>
      <c r="D97" s="6" t="s">
        <v>381</v>
      </c>
      <c r="E97" s="9" t="s">
        <v>382</v>
      </c>
      <c r="F97" s="3">
        <v>4540</v>
      </c>
      <c r="G97" s="21" t="s">
        <v>383</v>
      </c>
      <c r="H97" s="40" t="s">
        <v>384</v>
      </c>
      <c r="I97" s="7">
        <v>43892</v>
      </c>
      <c r="J97" s="7">
        <v>43951</v>
      </c>
      <c r="K97" s="40" t="str">
        <f t="shared" ca="1" si="6"/>
        <v>CONCLUÍDO</v>
      </c>
    </row>
    <row r="98" spans="1:12" ht="63.75" x14ac:dyDescent="0.25">
      <c r="A98" s="40">
        <v>2020</v>
      </c>
      <c r="B98" s="40" t="s">
        <v>360</v>
      </c>
      <c r="C98" s="40" t="s">
        <v>385</v>
      </c>
      <c r="D98" s="6" t="s">
        <v>386</v>
      </c>
      <c r="E98" s="9" t="s">
        <v>387</v>
      </c>
      <c r="F98" s="3">
        <v>2000</v>
      </c>
      <c r="G98" s="21" t="s">
        <v>388</v>
      </c>
      <c r="H98" s="40" t="s">
        <v>389</v>
      </c>
      <c r="I98" s="7">
        <v>43895</v>
      </c>
      <c r="J98" s="7">
        <v>43903</v>
      </c>
      <c r="K98" s="40" t="str">
        <f t="shared" ca="1" si="6"/>
        <v>CONCLUÍDO</v>
      </c>
      <c r="L98" s="28"/>
    </row>
    <row r="99" spans="1:12" ht="25.5" x14ac:dyDescent="0.25">
      <c r="A99" s="40">
        <v>2020</v>
      </c>
      <c r="B99" s="40" t="s">
        <v>360</v>
      </c>
      <c r="C99" s="40" t="s">
        <v>390</v>
      </c>
      <c r="D99" s="6" t="s">
        <v>391</v>
      </c>
      <c r="E99" s="9" t="s">
        <v>392</v>
      </c>
      <c r="F99" s="9">
        <v>169726.4</v>
      </c>
      <c r="G99" s="44" t="s">
        <v>398</v>
      </c>
      <c r="H99" s="45" t="s">
        <v>399</v>
      </c>
      <c r="I99" s="10">
        <v>44089</v>
      </c>
      <c r="J99" s="10" t="s">
        <v>400</v>
      </c>
      <c r="K99" s="40" t="str">
        <f ca="1">IF(J100&gt;=TODAY(),"VIGENTE","CONCLUÍDO")</f>
        <v>VIGENTE</v>
      </c>
      <c r="L99" s="28"/>
    </row>
    <row r="100" spans="1:12" ht="25.5" x14ac:dyDescent="0.25">
      <c r="A100" s="40">
        <v>2020</v>
      </c>
      <c r="B100" s="40" t="s">
        <v>360</v>
      </c>
      <c r="C100" s="40" t="s">
        <v>395</v>
      </c>
      <c r="D100" s="6" t="s">
        <v>396</v>
      </c>
      <c r="E100" s="9" t="s">
        <v>397</v>
      </c>
      <c r="F100" s="9">
        <v>13897.5</v>
      </c>
      <c r="G100" s="44" t="s">
        <v>393</v>
      </c>
      <c r="H100" s="45" t="s">
        <v>394</v>
      </c>
      <c r="I100" s="10">
        <v>43906</v>
      </c>
      <c r="J100" s="10">
        <v>44283</v>
      </c>
      <c r="K100" s="40" t="str">
        <f ca="1">IF(J99&gt;=TODAY(),"VIGENTE","CONCLUÍDO")</f>
        <v>VIGENTE</v>
      </c>
      <c r="L100" s="28"/>
    </row>
    <row r="101" spans="1:12" x14ac:dyDescent="0.25">
      <c r="A101" s="40">
        <v>2020</v>
      </c>
      <c r="B101" s="40" t="s">
        <v>360</v>
      </c>
      <c r="C101" s="40" t="s">
        <v>401</v>
      </c>
      <c r="D101" s="6" t="s">
        <v>402</v>
      </c>
      <c r="E101" s="9"/>
      <c r="F101" s="9"/>
      <c r="G101" s="44"/>
      <c r="H101" s="45"/>
      <c r="I101" s="10"/>
      <c r="J101" s="10"/>
      <c r="K101" s="40"/>
      <c r="L101" s="28"/>
    </row>
    <row r="102" spans="1:12" x14ac:dyDescent="0.25">
      <c r="A102" s="40">
        <v>2020</v>
      </c>
      <c r="B102" s="40" t="s">
        <v>360</v>
      </c>
      <c r="C102" s="40" t="s">
        <v>403</v>
      </c>
      <c r="D102" s="6" t="s">
        <v>404</v>
      </c>
      <c r="E102" s="9"/>
      <c r="F102" s="9"/>
      <c r="G102" s="44"/>
      <c r="H102" s="45"/>
      <c r="I102" s="10"/>
      <c r="J102" s="10"/>
      <c r="K102" s="40"/>
      <c r="L102" s="28"/>
    </row>
    <row r="103" spans="1:12" x14ac:dyDescent="0.25">
      <c r="A103" s="40">
        <v>2020</v>
      </c>
      <c r="B103" s="40" t="s">
        <v>360</v>
      </c>
      <c r="C103" s="40" t="s">
        <v>405</v>
      </c>
      <c r="D103" s="6" t="s">
        <v>406</v>
      </c>
      <c r="E103" s="9"/>
      <c r="F103" s="9"/>
      <c r="G103" s="44"/>
      <c r="H103" s="45"/>
      <c r="I103" s="10"/>
      <c r="J103" s="10"/>
      <c r="K103" s="40"/>
      <c r="L103" s="28"/>
    </row>
    <row r="104" spans="1:12" x14ac:dyDescent="0.25">
      <c r="A104" s="40">
        <v>2020</v>
      </c>
      <c r="B104" s="40" t="s">
        <v>360</v>
      </c>
      <c r="C104" s="40" t="s">
        <v>407</v>
      </c>
      <c r="D104" s="6" t="s">
        <v>408</v>
      </c>
      <c r="E104" s="9" t="s">
        <v>409</v>
      </c>
      <c r="F104" s="9">
        <v>2500</v>
      </c>
      <c r="G104" s="44" t="s">
        <v>410</v>
      </c>
      <c r="H104" s="45" t="s">
        <v>411</v>
      </c>
      <c r="I104" s="10">
        <v>44029</v>
      </c>
      <c r="J104" s="10">
        <v>44047</v>
      </c>
      <c r="K104" s="40" t="str">
        <f t="shared" ref="K104:K111" ca="1" si="7">IF(J104&gt;=TODAY(),"VIGENTE","CONCLUÍDO")</f>
        <v>CONCLUÍDO</v>
      </c>
      <c r="L104" s="28"/>
    </row>
    <row r="105" spans="1:12" x14ac:dyDescent="0.25">
      <c r="A105" s="40">
        <v>2020</v>
      </c>
      <c r="B105" s="40" t="s">
        <v>360</v>
      </c>
      <c r="C105" s="40" t="s">
        <v>412</v>
      </c>
      <c r="D105" s="41" t="s">
        <v>413</v>
      </c>
      <c r="E105" s="9" t="s">
        <v>414</v>
      </c>
      <c r="F105" s="39">
        <v>770</v>
      </c>
      <c r="G105" s="44" t="s">
        <v>415</v>
      </c>
      <c r="H105" s="45" t="s">
        <v>416</v>
      </c>
      <c r="I105" s="46">
        <v>44074</v>
      </c>
      <c r="J105" s="46">
        <v>44441</v>
      </c>
      <c r="K105" s="40" t="str">
        <f t="shared" ca="1" si="7"/>
        <v>VIGENTE</v>
      </c>
      <c r="L105" s="28"/>
    </row>
    <row r="106" spans="1:12" ht="24.75" customHeight="1" x14ac:dyDescent="0.25">
      <c r="A106" s="40">
        <v>2020</v>
      </c>
      <c r="B106" s="40" t="s">
        <v>360</v>
      </c>
      <c r="C106" s="40" t="s">
        <v>417</v>
      </c>
      <c r="D106" s="41" t="s">
        <v>418</v>
      </c>
      <c r="E106" s="9" t="s">
        <v>419</v>
      </c>
      <c r="F106" s="39">
        <v>6786</v>
      </c>
      <c r="G106" s="44" t="s">
        <v>420</v>
      </c>
      <c r="H106" s="45" t="s">
        <v>421</v>
      </c>
      <c r="I106" s="46">
        <v>44091</v>
      </c>
      <c r="J106" s="46">
        <v>44196</v>
      </c>
      <c r="K106" s="40" t="str">
        <f t="shared" ca="1" si="7"/>
        <v>CONCLUÍDO</v>
      </c>
      <c r="L106" s="28"/>
    </row>
    <row r="107" spans="1:12" ht="24.75" customHeight="1" x14ac:dyDescent="0.25">
      <c r="A107" s="40">
        <v>2020</v>
      </c>
      <c r="B107" s="40" t="s">
        <v>360</v>
      </c>
      <c r="C107" s="40" t="s">
        <v>422</v>
      </c>
      <c r="D107" s="41" t="s">
        <v>423</v>
      </c>
      <c r="E107" s="9" t="s">
        <v>424</v>
      </c>
      <c r="F107" s="39">
        <v>12000</v>
      </c>
      <c r="G107" s="44" t="s">
        <v>425</v>
      </c>
      <c r="H107" s="45" t="s">
        <v>426</v>
      </c>
      <c r="I107" s="46">
        <v>44123</v>
      </c>
      <c r="J107" s="46">
        <v>44487</v>
      </c>
      <c r="K107" s="40" t="str">
        <f t="shared" ca="1" si="7"/>
        <v>VIGENTE</v>
      </c>
      <c r="L107" s="28"/>
    </row>
    <row r="108" spans="1:12" ht="25.5" x14ac:dyDescent="0.25">
      <c r="A108" s="40">
        <v>2020</v>
      </c>
      <c r="B108" s="40" t="s">
        <v>360</v>
      </c>
      <c r="C108" s="40" t="s">
        <v>427</v>
      </c>
      <c r="D108" s="41" t="s">
        <v>428</v>
      </c>
      <c r="E108" s="9" t="s">
        <v>429</v>
      </c>
      <c r="F108" s="39">
        <v>15096</v>
      </c>
      <c r="G108" s="44" t="s">
        <v>430</v>
      </c>
      <c r="H108" s="45" t="s">
        <v>431</v>
      </c>
      <c r="I108" s="46">
        <v>44183</v>
      </c>
      <c r="J108" s="46">
        <v>44227</v>
      </c>
      <c r="K108" s="40" t="str">
        <f t="shared" ca="1" si="7"/>
        <v>CONCLUÍDO</v>
      </c>
      <c r="L108" s="28"/>
    </row>
    <row r="109" spans="1:12" ht="38.25" x14ac:dyDescent="0.25">
      <c r="A109" s="40">
        <v>2020</v>
      </c>
      <c r="B109" s="40" t="s">
        <v>360</v>
      </c>
      <c r="C109" s="40" t="s">
        <v>432</v>
      </c>
      <c r="D109" s="41" t="s">
        <v>433</v>
      </c>
      <c r="E109" s="9" t="s">
        <v>434</v>
      </c>
      <c r="F109" s="39">
        <v>13400</v>
      </c>
      <c r="G109" s="44" t="s">
        <v>435</v>
      </c>
      <c r="H109" s="45" t="s">
        <v>436</v>
      </c>
      <c r="I109" s="46">
        <v>44183</v>
      </c>
      <c r="J109" s="46">
        <v>44227</v>
      </c>
      <c r="K109" s="40" t="str">
        <f t="shared" ca="1" si="7"/>
        <v>CONCLUÍDO</v>
      </c>
      <c r="L109" s="28"/>
    </row>
    <row r="110" spans="1:12" ht="38.25" x14ac:dyDescent="0.25">
      <c r="A110" s="40">
        <v>2020</v>
      </c>
      <c r="B110" s="40" t="s">
        <v>360</v>
      </c>
      <c r="C110" s="40" t="s">
        <v>437</v>
      </c>
      <c r="D110" s="41" t="s">
        <v>438</v>
      </c>
      <c r="E110" s="9" t="s">
        <v>439</v>
      </c>
      <c r="F110" s="39">
        <v>14880</v>
      </c>
      <c r="G110" s="44" t="s">
        <v>440</v>
      </c>
      <c r="H110" s="45" t="s">
        <v>441</v>
      </c>
      <c r="I110" s="46">
        <v>44168</v>
      </c>
      <c r="J110" s="46">
        <v>45262</v>
      </c>
      <c r="K110" s="40" t="str">
        <f t="shared" ca="1" si="7"/>
        <v>VIGENTE</v>
      </c>
    </row>
    <row r="111" spans="1:12" x14ac:dyDescent="0.25">
      <c r="A111" s="40">
        <v>2020</v>
      </c>
      <c r="B111" s="40" t="s">
        <v>360</v>
      </c>
      <c r="C111" s="40" t="s">
        <v>442</v>
      </c>
      <c r="D111" s="2" t="s">
        <v>443</v>
      </c>
      <c r="E111" s="43" t="s">
        <v>444</v>
      </c>
      <c r="F111" s="9">
        <v>8928</v>
      </c>
      <c r="G111" s="6" t="s">
        <v>445</v>
      </c>
      <c r="H111" s="40" t="s">
        <v>446</v>
      </c>
      <c r="I111" s="7">
        <v>44119</v>
      </c>
      <c r="J111" s="47">
        <v>44486</v>
      </c>
      <c r="K111" s="40" t="str">
        <f t="shared" ca="1" si="7"/>
        <v>VIGENTE</v>
      </c>
    </row>
    <row r="112" spans="1:12" ht="38.25" x14ac:dyDescent="0.25">
      <c r="A112" s="40">
        <v>2020</v>
      </c>
      <c r="B112" s="40" t="s">
        <v>360</v>
      </c>
      <c r="C112" s="40" t="s">
        <v>447</v>
      </c>
      <c r="D112" s="2" t="s">
        <v>448</v>
      </c>
      <c r="E112" s="43" t="s">
        <v>449</v>
      </c>
      <c r="F112" s="9">
        <v>905</v>
      </c>
      <c r="G112" s="6" t="s">
        <v>450</v>
      </c>
      <c r="H112" s="40" t="s">
        <v>451</v>
      </c>
      <c r="I112" s="7">
        <v>44134</v>
      </c>
      <c r="J112" s="47">
        <v>44180</v>
      </c>
      <c r="K112" s="40" t="str">
        <f ca="1">IF(J112&gt;=TODAY(),"VIGENTE","CONCLUÍDO")</f>
        <v>CONCLUÍDO</v>
      </c>
    </row>
    <row r="113" spans="1:12" ht="25.5" x14ac:dyDescent="0.25">
      <c r="A113" s="40">
        <v>2020</v>
      </c>
      <c r="B113" s="40" t="s">
        <v>360</v>
      </c>
      <c r="C113" s="40" t="s">
        <v>452</v>
      </c>
      <c r="D113" s="2" t="s">
        <v>453</v>
      </c>
      <c r="E113" s="43" t="s">
        <v>454</v>
      </c>
      <c r="F113" s="9">
        <v>32480</v>
      </c>
      <c r="G113" s="6" t="s">
        <v>455</v>
      </c>
      <c r="H113" s="40" t="s">
        <v>456</v>
      </c>
      <c r="I113" s="7">
        <v>44176</v>
      </c>
      <c r="J113" s="47">
        <v>44238</v>
      </c>
      <c r="K113" s="40" t="str">
        <f ca="1">IF(J113&gt;=TODAY(),"VIGENTE","CONCLUÍDO")</f>
        <v>CONCLUÍDO</v>
      </c>
    </row>
    <row r="114" spans="1:12" x14ac:dyDescent="0.25">
      <c r="A114" s="42">
        <v>2020</v>
      </c>
      <c r="B114" s="42" t="s">
        <v>360</v>
      </c>
      <c r="C114" s="42" t="s">
        <v>457</v>
      </c>
      <c r="D114" s="6" t="s">
        <v>493</v>
      </c>
      <c r="E114" s="9"/>
      <c r="F114" s="9"/>
      <c r="G114" s="44"/>
      <c r="H114" s="45"/>
      <c r="I114" s="10"/>
      <c r="J114" s="10"/>
      <c r="K114" s="42" t="str">
        <f ca="1">IF(J114&gt;=TODAY(),"VIGENTE","CONCLUÍDO")</f>
        <v>CONCLUÍDO</v>
      </c>
      <c r="L114" s="28"/>
    </row>
    <row r="115" spans="1:12" ht="38.25" x14ac:dyDescent="0.25">
      <c r="A115" s="40">
        <v>2020</v>
      </c>
      <c r="B115" s="40" t="s">
        <v>360</v>
      </c>
      <c r="C115" s="40" t="s">
        <v>458</v>
      </c>
      <c r="D115" s="2" t="s">
        <v>459</v>
      </c>
      <c r="E115" s="43" t="s">
        <v>460</v>
      </c>
      <c r="F115" s="9">
        <v>5020</v>
      </c>
      <c r="G115" s="6" t="s">
        <v>461</v>
      </c>
      <c r="H115" s="40" t="s">
        <v>462</v>
      </c>
      <c r="I115" s="7">
        <v>44183</v>
      </c>
      <c r="J115" s="47">
        <v>44196</v>
      </c>
      <c r="K115" s="40" t="str">
        <f ca="1">IF(J115&gt;=TODAY(),"VIGENTE","CONCLUÍDO")</f>
        <v>CONCLUÍDO</v>
      </c>
    </row>
    <row r="116" spans="1:12" x14ac:dyDescent="0.25">
      <c r="A116" s="48"/>
      <c r="B116" s="48"/>
      <c r="C116" s="48"/>
      <c r="D116" s="49"/>
      <c r="E116" s="48"/>
      <c r="F116" s="50"/>
      <c r="G116" s="49"/>
      <c r="H116" s="51"/>
      <c r="I116" s="52"/>
      <c r="J116" s="52"/>
      <c r="K116" s="51"/>
    </row>
    <row r="117" spans="1:12" ht="76.5" x14ac:dyDescent="0.25">
      <c r="A117" s="40">
        <v>2020</v>
      </c>
      <c r="B117" s="40" t="s">
        <v>151</v>
      </c>
      <c r="C117" s="40" t="s">
        <v>463</v>
      </c>
      <c r="D117" s="6" t="s">
        <v>464</v>
      </c>
      <c r="E117" s="9" t="s">
        <v>465</v>
      </c>
      <c r="F117" s="3">
        <v>284400</v>
      </c>
      <c r="G117" s="21" t="s">
        <v>466</v>
      </c>
      <c r="H117" s="40" t="s">
        <v>467</v>
      </c>
      <c r="I117" s="7">
        <v>43894</v>
      </c>
      <c r="J117" s="7">
        <f>40+I117</f>
        <v>43934</v>
      </c>
      <c r="K117" s="40" t="str">
        <f t="shared" ref="K117:K119" ca="1" si="8">IF(J117&gt;=TODAY(),"VIGENTE","CONCLUÍDO")</f>
        <v>CONCLUÍDO</v>
      </c>
    </row>
    <row r="118" spans="1:12" ht="25.5" x14ac:dyDescent="0.25">
      <c r="A118" s="40">
        <v>2020</v>
      </c>
      <c r="B118" s="40" t="s">
        <v>151</v>
      </c>
      <c r="C118" s="40" t="s">
        <v>468</v>
      </c>
      <c r="D118" s="6" t="s">
        <v>469</v>
      </c>
      <c r="E118" s="9" t="s">
        <v>470</v>
      </c>
      <c r="F118" s="3">
        <v>35838680.009999998</v>
      </c>
      <c r="G118" s="21" t="s">
        <v>471</v>
      </c>
      <c r="H118" s="4" t="s">
        <v>369</v>
      </c>
      <c r="I118" s="7">
        <v>44020</v>
      </c>
      <c r="J118" s="7">
        <v>45511</v>
      </c>
      <c r="K118" s="40" t="str">
        <f t="shared" ca="1" si="8"/>
        <v>VIGENTE</v>
      </c>
    </row>
    <row r="119" spans="1:12" ht="38.25" x14ac:dyDescent="0.25">
      <c r="A119" s="40">
        <v>2020</v>
      </c>
      <c r="B119" s="40" t="s">
        <v>151</v>
      </c>
      <c r="C119" s="40" t="s">
        <v>468</v>
      </c>
      <c r="D119" s="6" t="s">
        <v>472</v>
      </c>
      <c r="E119" s="9" t="s">
        <v>473</v>
      </c>
      <c r="F119" s="3">
        <v>2284995.9700000002</v>
      </c>
      <c r="G119" s="21" t="s">
        <v>474</v>
      </c>
      <c r="H119" s="40" t="s">
        <v>475</v>
      </c>
      <c r="I119" s="7">
        <v>44020</v>
      </c>
      <c r="J119" s="7">
        <v>44415</v>
      </c>
      <c r="K119" s="40" t="str">
        <f t="shared" ca="1" si="8"/>
        <v>VIGENTE</v>
      </c>
    </row>
    <row r="120" spans="1:12" x14ac:dyDescent="0.25">
      <c r="A120" s="48"/>
      <c r="B120" s="48"/>
      <c r="C120" s="48"/>
      <c r="D120" s="49"/>
      <c r="E120" s="48"/>
      <c r="F120" s="50"/>
      <c r="G120" s="49"/>
      <c r="H120" s="51"/>
      <c r="I120" s="52"/>
      <c r="J120" s="52"/>
      <c r="K120" s="51"/>
    </row>
    <row r="121" spans="1:12" ht="35.25" customHeight="1" x14ac:dyDescent="0.25">
      <c r="A121" s="40">
        <v>2020</v>
      </c>
      <c r="B121" s="40" t="s">
        <v>0</v>
      </c>
      <c r="C121" s="40" t="s">
        <v>476</v>
      </c>
      <c r="D121" s="6" t="s">
        <v>495</v>
      </c>
      <c r="E121" s="9" t="s">
        <v>477</v>
      </c>
      <c r="F121" s="9">
        <v>240000</v>
      </c>
      <c r="G121" s="21" t="s">
        <v>478</v>
      </c>
      <c r="H121" s="40" t="s">
        <v>479</v>
      </c>
      <c r="I121" s="7">
        <v>43899</v>
      </c>
      <c r="J121" s="7">
        <v>45724</v>
      </c>
      <c r="K121" s="40" t="str">
        <f t="shared" ref="K121:K124" ca="1" si="9">IF(J121&gt;=TODAY(),"VIGENTE","CONCLUÍDO")</f>
        <v>VIGENTE</v>
      </c>
    </row>
    <row r="122" spans="1:12" ht="51" x14ac:dyDescent="0.25">
      <c r="A122" s="40">
        <v>2020</v>
      </c>
      <c r="B122" s="40" t="s">
        <v>0</v>
      </c>
      <c r="C122" s="40" t="s">
        <v>480</v>
      </c>
      <c r="D122" s="6" t="s">
        <v>494</v>
      </c>
      <c r="E122" s="9" t="s">
        <v>481</v>
      </c>
      <c r="F122" s="9">
        <v>509550</v>
      </c>
      <c r="G122" s="21" t="s">
        <v>482</v>
      </c>
      <c r="H122" s="40" t="s">
        <v>483</v>
      </c>
      <c r="I122" s="7">
        <v>44036</v>
      </c>
      <c r="J122" s="7">
        <v>45861</v>
      </c>
      <c r="K122" s="40" t="str">
        <f t="shared" ca="1" si="9"/>
        <v>VIGENTE</v>
      </c>
    </row>
    <row r="123" spans="1:12" ht="38.25" customHeight="1" x14ac:dyDescent="0.25">
      <c r="A123" s="40">
        <v>2020</v>
      </c>
      <c r="B123" s="40" t="s">
        <v>0</v>
      </c>
      <c r="C123" s="40" t="s">
        <v>484</v>
      </c>
      <c r="D123" s="6" t="s">
        <v>485</v>
      </c>
      <c r="E123" s="9" t="s">
        <v>486</v>
      </c>
      <c r="F123" s="9">
        <v>22605</v>
      </c>
      <c r="G123" s="21" t="s">
        <v>487</v>
      </c>
      <c r="H123" s="40" t="s">
        <v>488</v>
      </c>
      <c r="I123" s="7">
        <v>44180</v>
      </c>
      <c r="J123" s="7">
        <v>45336</v>
      </c>
      <c r="K123" s="40" t="str">
        <f t="shared" ca="1" si="9"/>
        <v>VIGENTE</v>
      </c>
    </row>
    <row r="124" spans="1:12" ht="63.75" x14ac:dyDescent="0.25">
      <c r="A124" s="40">
        <v>2020</v>
      </c>
      <c r="B124" s="40" t="s">
        <v>0</v>
      </c>
      <c r="C124" s="40" t="s">
        <v>489</v>
      </c>
      <c r="D124" s="6" t="s">
        <v>490</v>
      </c>
      <c r="E124" s="9" t="s">
        <v>481</v>
      </c>
      <c r="F124" s="9">
        <v>2223845.8199999998</v>
      </c>
      <c r="G124" s="21" t="s">
        <v>491</v>
      </c>
      <c r="H124" s="40" t="s">
        <v>492</v>
      </c>
      <c r="I124" s="7">
        <v>44119</v>
      </c>
      <c r="J124" s="7">
        <v>45274</v>
      </c>
      <c r="K124" s="40" t="str">
        <f t="shared" ca="1" si="9"/>
        <v>VIGENTE</v>
      </c>
    </row>
    <row r="125" spans="1:12" x14ac:dyDescent="0.25">
      <c r="A125" s="48"/>
      <c r="B125" s="48"/>
      <c r="C125" s="48"/>
      <c r="D125" s="49"/>
      <c r="E125" s="48"/>
      <c r="F125" s="53"/>
      <c r="G125" s="49"/>
      <c r="H125" s="51"/>
      <c r="I125" s="52"/>
      <c r="J125" s="52"/>
      <c r="K125" s="51"/>
    </row>
  </sheetData>
  <sortState xmlns:xlrd2="http://schemas.microsoft.com/office/spreadsheetml/2017/richdata2" ref="A54:J93">
    <sortCondition ref="B54:B93"/>
    <sortCondition ref="C54:C93"/>
  </sortState>
  <mergeCells count="8">
    <mergeCell ref="K41:K50"/>
    <mergeCell ref="F41:F50"/>
    <mergeCell ref="I41:I50"/>
    <mergeCell ref="J41:J50"/>
    <mergeCell ref="A41:A50"/>
    <mergeCell ref="B41:B50"/>
    <mergeCell ref="C41:C50"/>
    <mergeCell ref="D41:D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Arlindo Ferreira Sebastao</dc:creator>
  <cp:lastModifiedBy>Paulo&amp;Nely</cp:lastModifiedBy>
  <dcterms:created xsi:type="dcterms:W3CDTF">2019-02-26T17:01:12Z</dcterms:created>
  <dcterms:modified xsi:type="dcterms:W3CDTF">2021-03-23T20:57:31Z</dcterms:modified>
</cp:coreProperties>
</file>