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6" windowHeight="11160"/>
  </bookViews>
  <sheets>
    <sheet name="Planilha1" sheetId="1" r:id="rId1"/>
  </sheets>
  <definedNames>
    <definedName name="_xlnm.Print_Area" localSheetId="0">Planilha1!$A$1:$F$43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8" i="1"/>
  <c r="F10" i="1"/>
  <c r="F35" i="1"/>
  <c r="F37" i="1"/>
  <c r="F41" i="1"/>
  <c r="F43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6" i="1"/>
  <c r="E6" i="1"/>
  <c r="F7" i="1"/>
  <c r="F5" i="1"/>
  <c r="E5" i="1"/>
  <c r="F33" i="1"/>
  <c r="F39" i="1"/>
  <c r="E8" i="1"/>
  <c r="E7" i="1"/>
</calcChain>
</file>

<file path=xl/sharedStrings.xml><?xml version="1.0" encoding="utf-8"?>
<sst xmlns="http://schemas.openxmlformats.org/spreadsheetml/2006/main" count="85" uniqueCount="42">
  <si>
    <t>UNIDADE</t>
  </si>
  <si>
    <t xml:space="preserve">Media Training </t>
  </si>
  <si>
    <t>Produção do Relatório Anual da Administração</t>
  </si>
  <si>
    <t xml:space="preserve">PREÇO TOTAL PROPOSTO </t>
  </si>
  <si>
    <t>SERVIÇOS ROTINEIROS</t>
  </si>
  <si>
    <t>SERVIÇOS ESPECÍFICOS</t>
  </si>
  <si>
    <t>VALOR  UNITÁRIO</t>
  </si>
  <si>
    <t>Produção do Relato Integrado e de resumo executivo</t>
  </si>
  <si>
    <t>Cobertura fotográfica - até 4 horas</t>
  </si>
  <si>
    <t xml:space="preserve">Folhetos institucionais tamanho A4, frente e verso, em cores.
</t>
  </si>
  <si>
    <t xml:space="preserve">Pesquisa qualitativa com públicos de interesse </t>
  </si>
  <si>
    <t>COTAÇÃO SERVIÇOS DE COMUNICAÇÃO</t>
  </si>
  <si>
    <t>Treinamento  - Técnicas de apresentação</t>
  </si>
  <si>
    <t>Quantidade</t>
  </si>
  <si>
    <t>Unidade</t>
  </si>
  <si>
    <t>VALOR  MENSAL (R$)</t>
  </si>
  <si>
    <t>VALOR 24 MESES (R$)</t>
  </si>
  <si>
    <t>PREÇO TOTAL SERVIÇO ESPECÍFICO (R$)</t>
  </si>
  <si>
    <t>PREÇO TOTAL SERVIÇO ROTINEIRO + SERVIÇO ESPECÍFICO (R$)</t>
  </si>
  <si>
    <t>VALOR TOTAL DA CONTRATAÇÃO (SERVIÇO ROTINEIRO + SERVIÇO ESPECÍFICO  + RESERVAS) (R$)</t>
  </si>
  <si>
    <t xml:space="preserve">Produção de eventos internos para dar suporte às áreas, com elaboração de 
conteúdos diversos. </t>
  </si>
  <si>
    <t>Produção de conteúdo para o site e para as redes sociais</t>
  </si>
  <si>
    <t>Produção de apresentações institucionais</t>
  </si>
  <si>
    <t xml:space="preserve">Diagramação simples de relatórios em word </t>
  </si>
  <si>
    <t>Clipping diário de notícias  sobre temas da empresa</t>
  </si>
  <si>
    <t xml:space="preserve">Produção de vídeos de animação
 - Até 1 minuto
</t>
  </si>
  <si>
    <t>Atendimento à imprensa</t>
  </si>
  <si>
    <t>Produção de vídeo institucional de até 8 minutos</t>
  </si>
  <si>
    <t>RESERVA PARA DESLOCAMETOS E VIAGENS (limitado a 1% do Preço Total (Rotineiro + Específico))</t>
  </si>
  <si>
    <t>RESERVA PARA PAGAMENTOS DE EVENTUAIS SERVIÇOS ESPECÍFICOS REALIZADOS FORA DO HORÁRIO DA PPSA (limitado a 1% do Preço Total do Serviço Específico))</t>
  </si>
  <si>
    <t xml:space="preserve">Produção de conteúdo para comunicação interna
 </t>
  </si>
  <si>
    <t>Produção de e-books didáticos sobre temas da empresa (até 40 páginas)</t>
  </si>
  <si>
    <t>Produção de eventos da empresa para público externo</t>
  </si>
  <si>
    <t>Edição de vídeos de depoimento 
 - Até 1 minuto</t>
  </si>
  <si>
    <t xml:space="preserve">Produção de vídeos de divulgação da empresa - Até 1 minuto
</t>
  </si>
  <si>
    <t xml:space="preserve">Edição de vídeos de depoimento 
 - Até 15 minutos
</t>
  </si>
  <si>
    <t>Produção de podcasts de até 10 minutos</t>
  </si>
  <si>
    <t>Cobertura em vídeo de eventos e transmissão online de
 eventos - até 6 horas</t>
  </si>
  <si>
    <t>mês</t>
  </si>
  <si>
    <t>N/A</t>
  </si>
  <si>
    <t>PREÇO TOTAL SERVIÇOS ROTINEIROS (R$)</t>
  </si>
  <si>
    <t>EMPRESA: Printrio Comunicação Empresarial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</si>
</sst>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R$&quot;* #,##0.00_-;\-&quot;R$&quot;* #,##0.00_-;_-&quot;R$&quot;* &quot;-&quot;??_-;_-@_-"/>
    <numFmt numFmtId="165" formatCode="_-[$R$-416]\ * #,##0.00_-;\-[$R$-416]\ * #,##0.00_-;_-[$R$-416]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4" fillId="0" borderId="0" xfId="0" applyFont="1" applyAlignment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0" xfId="0" applyFont="1" applyFill="1" applyAlignment="1">
      <alignment horizontal="justify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0" fontId="0" fillId="0" borderId="0" xfId="0" applyFont="1"/>
    <xf numFmtId="0" fontId="0" fillId="3" borderId="0" xfId="0" applyFont="1" applyFill="1"/>
    <xf numFmtId="165" fontId="0" fillId="0" borderId="1" xfId="0" applyNumberFormat="1" applyBorder="1" applyAlignment="1">
      <alignment horizontal="left"/>
    </xf>
    <xf numFmtId="165" fontId="2" fillId="3" borderId="3" xfId="0" applyNumberFormat="1" applyFont="1" applyFill="1" applyBorder="1" applyAlignment="1">
      <alignment horizontal="center"/>
    </xf>
    <xf numFmtId="165" fontId="2" fillId="3" borderId="4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left"/>
    </xf>
    <xf numFmtId="0" fontId="0" fillId="0" borderId="2" xfId="0" applyBorder="1"/>
    <xf numFmtId="164" fontId="2" fillId="3" borderId="3" xfId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165" fontId="0" fillId="0" borderId="4" xfId="0" applyNumberFormat="1" applyBorder="1" applyAlignment="1">
      <alignment horizontal="left"/>
    </xf>
    <xf numFmtId="164" fontId="6" fillId="0" borderId="1" xfId="1" applyFont="1" applyFill="1" applyBorder="1" applyAlignment="1">
      <alignment horizontal="left"/>
    </xf>
    <xf numFmtId="165" fontId="6" fillId="0" borderId="1" xfId="0" applyNumberFormat="1" applyFont="1" applyFill="1" applyBorder="1" applyAlignment="1">
      <alignment horizontal="left"/>
    </xf>
    <xf numFmtId="164" fontId="7" fillId="0" borderId="1" xfId="1" applyFont="1" applyFill="1" applyBorder="1" applyAlignment="1">
      <alignment horizontal="left"/>
    </xf>
    <xf numFmtId="164" fontId="7" fillId="0" borderId="1" xfId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5" fontId="4" fillId="3" borderId="1" xfId="0" applyNumberFormat="1" applyFont="1" applyFill="1" applyBorder="1"/>
    <xf numFmtId="165" fontId="4" fillId="4" borderId="1" xfId="0" applyNumberFormat="1" applyFont="1" applyFill="1" applyBorder="1"/>
    <xf numFmtId="0" fontId="4" fillId="0" borderId="0" xfId="0" applyFont="1"/>
    <xf numFmtId="0" fontId="0" fillId="0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/>
    </xf>
    <xf numFmtId="164" fontId="7" fillId="3" borderId="1" xfId="1" applyFont="1" applyFill="1" applyBorder="1" applyAlignment="1">
      <alignment horizontal="left"/>
    </xf>
    <xf numFmtId="165" fontId="6" fillId="3" borderId="1" xfId="0" applyNumberFormat="1" applyFont="1" applyFill="1" applyBorder="1" applyAlignment="1">
      <alignment horizontal="left"/>
    </xf>
    <xf numFmtId="164" fontId="0" fillId="0" borderId="1" xfId="1" applyFont="1" applyFill="1" applyBorder="1" applyAlignment="1">
      <alignment horizontal="left"/>
    </xf>
    <xf numFmtId="164" fontId="0" fillId="0" borderId="1" xfId="1" applyFont="1" applyFill="1" applyBorder="1"/>
    <xf numFmtId="164" fontId="6" fillId="0" borderId="1" xfId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165" fontId="8" fillId="2" borderId="1" xfId="0" applyNumberFormat="1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showGridLines="0" tabSelected="1" zoomScaleNormal="100" workbookViewId="0">
      <selection activeCell="A2" sqref="A2"/>
    </sheetView>
  </sheetViews>
  <sheetFormatPr defaultRowHeight="14.4" x14ac:dyDescent="0.3"/>
  <cols>
    <col min="1" max="1" width="73.5546875" customWidth="1"/>
    <col min="2" max="2" width="15.109375" customWidth="1"/>
    <col min="3" max="3" width="17.33203125" customWidth="1"/>
    <col min="4" max="4" width="14" customWidth="1"/>
    <col min="5" max="5" width="26.44140625" customWidth="1"/>
    <col min="6" max="6" width="23.88671875" customWidth="1"/>
  </cols>
  <sheetData>
    <row r="1" spans="1:6" x14ac:dyDescent="0.3">
      <c r="A1" t="s">
        <v>41</v>
      </c>
    </row>
    <row r="2" spans="1:6" x14ac:dyDescent="0.3">
      <c r="A2" s="3" t="s">
        <v>11</v>
      </c>
      <c r="B2" s="3"/>
      <c r="C2" s="3"/>
    </row>
    <row r="3" spans="1:6" ht="15" x14ac:dyDescent="0.25">
      <c r="A3" s="3"/>
      <c r="B3" s="3"/>
      <c r="C3" s="3"/>
    </row>
    <row r="4" spans="1:6" x14ac:dyDescent="0.3">
      <c r="A4" s="2" t="s">
        <v>4</v>
      </c>
      <c r="B4" s="2" t="s">
        <v>0</v>
      </c>
      <c r="C4" s="2" t="s">
        <v>6</v>
      </c>
      <c r="D4" s="2" t="s">
        <v>13</v>
      </c>
      <c r="E4" s="2" t="s">
        <v>15</v>
      </c>
      <c r="F4" s="2" t="s">
        <v>16</v>
      </c>
    </row>
    <row r="5" spans="1:6" ht="31.2" x14ac:dyDescent="0.3">
      <c r="A5" s="6" t="s">
        <v>30</v>
      </c>
      <c r="B5" s="1" t="s">
        <v>38</v>
      </c>
      <c r="C5" s="42">
        <v>15000</v>
      </c>
      <c r="D5" s="1">
        <v>24</v>
      </c>
      <c r="E5" s="21">
        <f>F5/24</f>
        <v>15000</v>
      </c>
      <c r="F5" s="21">
        <f>C5*D5</f>
        <v>360000</v>
      </c>
    </row>
    <row r="6" spans="1:6" x14ac:dyDescent="0.3">
      <c r="A6" s="9" t="s">
        <v>24</v>
      </c>
      <c r="B6" s="1" t="s">
        <v>38</v>
      </c>
      <c r="C6" s="42">
        <v>9000</v>
      </c>
      <c r="D6" s="1">
        <v>24</v>
      </c>
      <c r="E6" s="21">
        <f t="shared" ref="E6:E8" si="0">F6/24</f>
        <v>9000</v>
      </c>
      <c r="F6" s="21">
        <f t="shared" ref="F6:F8" si="1">C6*D6</f>
        <v>216000</v>
      </c>
    </row>
    <row r="7" spans="1:6" x14ac:dyDescent="0.3">
      <c r="A7" s="9" t="s">
        <v>26</v>
      </c>
      <c r="B7" s="1" t="s">
        <v>38</v>
      </c>
      <c r="C7" s="43">
        <v>12000</v>
      </c>
      <c r="D7" s="1">
        <v>24</v>
      </c>
      <c r="E7" s="21">
        <f t="shared" si="0"/>
        <v>12000</v>
      </c>
      <c r="F7" s="21">
        <f t="shared" si="1"/>
        <v>288000</v>
      </c>
    </row>
    <row r="8" spans="1:6" x14ac:dyDescent="0.3">
      <c r="A8" s="9" t="s">
        <v>21</v>
      </c>
      <c r="B8" s="1" t="s">
        <v>38</v>
      </c>
      <c r="C8" s="44">
        <v>11000</v>
      </c>
      <c r="D8" s="10">
        <v>24</v>
      </c>
      <c r="E8" s="21">
        <f t="shared" si="0"/>
        <v>11000</v>
      </c>
      <c r="F8" s="21">
        <f t="shared" si="1"/>
        <v>264000</v>
      </c>
    </row>
    <row r="9" spans="1:6" ht="15" x14ac:dyDescent="0.25">
      <c r="A9" s="25"/>
      <c r="B9" s="5"/>
      <c r="C9" s="26"/>
      <c r="D9" s="27"/>
      <c r="E9" s="28"/>
      <c r="F9" s="21"/>
    </row>
    <row r="10" spans="1:6" x14ac:dyDescent="0.3">
      <c r="A10" s="54" t="s">
        <v>40</v>
      </c>
      <c r="B10" s="55"/>
      <c r="C10" s="55"/>
      <c r="D10" s="55"/>
      <c r="E10" s="56"/>
      <c r="F10" s="34">
        <f>SUM(F5:F9)</f>
        <v>1128000</v>
      </c>
    </row>
    <row r="11" spans="1:6" ht="15" x14ac:dyDescent="0.25">
      <c r="A11" s="4"/>
      <c r="B11" s="5"/>
      <c r="C11" s="5"/>
      <c r="D11" s="5"/>
      <c r="E11" s="22"/>
      <c r="F11" s="23"/>
    </row>
    <row r="12" spans="1:6" x14ac:dyDescent="0.3">
      <c r="A12" s="2" t="s">
        <v>5</v>
      </c>
      <c r="B12" s="2" t="s">
        <v>0</v>
      </c>
      <c r="C12" s="2" t="s">
        <v>6</v>
      </c>
      <c r="D12" s="2" t="s">
        <v>13</v>
      </c>
      <c r="E12" s="24"/>
      <c r="F12" s="24" t="s">
        <v>16</v>
      </c>
    </row>
    <row r="13" spans="1:6" ht="28.8" x14ac:dyDescent="0.3">
      <c r="A13" s="8" t="s">
        <v>20</v>
      </c>
      <c r="B13" s="11" t="s">
        <v>14</v>
      </c>
      <c r="C13" s="29">
        <v>3200</v>
      </c>
      <c r="D13" s="7">
        <v>6</v>
      </c>
      <c r="E13" s="45" t="s">
        <v>39</v>
      </c>
      <c r="F13" s="30">
        <f>C13*D13</f>
        <v>19200</v>
      </c>
    </row>
    <row r="14" spans="1:6" x14ac:dyDescent="0.3">
      <c r="A14" s="8" t="s">
        <v>23</v>
      </c>
      <c r="B14" s="11" t="s">
        <v>14</v>
      </c>
      <c r="C14" s="29">
        <v>350</v>
      </c>
      <c r="D14" s="7">
        <v>8</v>
      </c>
      <c r="E14" s="45" t="s">
        <v>39</v>
      </c>
      <c r="F14" s="30">
        <f t="shared" ref="F14:F31" si="2">C14*D14</f>
        <v>2800</v>
      </c>
    </row>
    <row r="15" spans="1:6" x14ac:dyDescent="0.3">
      <c r="A15" s="8" t="s">
        <v>22</v>
      </c>
      <c r="B15" s="11" t="s">
        <v>14</v>
      </c>
      <c r="C15" s="29">
        <v>780</v>
      </c>
      <c r="D15" s="7">
        <v>4</v>
      </c>
      <c r="E15" s="45" t="s">
        <v>39</v>
      </c>
      <c r="F15" s="30">
        <f t="shared" si="2"/>
        <v>3120</v>
      </c>
    </row>
    <row r="16" spans="1:6" x14ac:dyDescent="0.3">
      <c r="A16" s="12" t="s">
        <v>31</v>
      </c>
      <c r="B16" s="11" t="s">
        <v>14</v>
      </c>
      <c r="C16" s="29">
        <v>10500</v>
      </c>
      <c r="D16" s="7">
        <v>7</v>
      </c>
      <c r="E16" s="45" t="s">
        <v>39</v>
      </c>
      <c r="F16" s="30">
        <f t="shared" si="2"/>
        <v>73500</v>
      </c>
    </row>
    <row r="17" spans="1:6" x14ac:dyDescent="0.3">
      <c r="A17" s="12" t="s">
        <v>32</v>
      </c>
      <c r="B17" s="11" t="s">
        <v>14</v>
      </c>
      <c r="C17" s="29">
        <v>7500</v>
      </c>
      <c r="D17" s="7">
        <v>3</v>
      </c>
      <c r="E17" s="45" t="s">
        <v>39</v>
      </c>
      <c r="F17" s="30">
        <f t="shared" si="2"/>
        <v>22500</v>
      </c>
    </row>
    <row r="18" spans="1:6" ht="15" x14ac:dyDescent="0.25">
      <c r="A18" s="13" t="s">
        <v>1</v>
      </c>
      <c r="B18" s="11" t="s">
        <v>14</v>
      </c>
      <c r="C18" s="31">
        <v>15000</v>
      </c>
      <c r="D18" s="11">
        <v>2</v>
      </c>
      <c r="E18" s="45" t="s">
        <v>39</v>
      </c>
      <c r="F18" s="30">
        <f t="shared" si="2"/>
        <v>30000</v>
      </c>
    </row>
    <row r="19" spans="1:6" x14ac:dyDescent="0.3">
      <c r="A19" s="13" t="s">
        <v>12</v>
      </c>
      <c r="B19" s="11" t="s">
        <v>14</v>
      </c>
      <c r="C19" s="31">
        <v>12000</v>
      </c>
      <c r="D19" s="11">
        <v>2</v>
      </c>
      <c r="E19" s="45" t="s">
        <v>39</v>
      </c>
      <c r="F19" s="30">
        <f>C19*D19</f>
        <v>24000</v>
      </c>
    </row>
    <row r="20" spans="1:6" x14ac:dyDescent="0.3">
      <c r="A20" s="13" t="s">
        <v>2</v>
      </c>
      <c r="B20" s="11" t="s">
        <v>14</v>
      </c>
      <c r="C20" s="31">
        <v>9000</v>
      </c>
      <c r="D20" s="11">
        <v>2</v>
      </c>
      <c r="E20" s="45" t="s">
        <v>39</v>
      </c>
      <c r="F20" s="30">
        <f t="shared" si="2"/>
        <v>18000</v>
      </c>
    </row>
    <row r="21" spans="1:6" x14ac:dyDescent="0.3">
      <c r="A21" s="13" t="s">
        <v>7</v>
      </c>
      <c r="B21" s="11" t="s">
        <v>14</v>
      </c>
      <c r="C21" s="31">
        <v>12500</v>
      </c>
      <c r="D21" s="11">
        <v>2</v>
      </c>
      <c r="E21" s="45" t="s">
        <v>39</v>
      </c>
      <c r="F21" s="30">
        <f t="shared" si="2"/>
        <v>25000</v>
      </c>
    </row>
    <row r="22" spans="1:6" x14ac:dyDescent="0.3">
      <c r="A22" s="13" t="s">
        <v>8</v>
      </c>
      <c r="B22" s="11" t="s">
        <v>14</v>
      </c>
      <c r="C22" s="31">
        <v>1000</v>
      </c>
      <c r="D22" s="11">
        <v>4</v>
      </c>
      <c r="E22" s="45" t="s">
        <v>39</v>
      </c>
      <c r="F22" s="30">
        <f t="shared" si="2"/>
        <v>4000</v>
      </c>
    </row>
    <row r="23" spans="1:6" ht="28.8" x14ac:dyDescent="0.3">
      <c r="A23" s="14" t="s">
        <v>37</v>
      </c>
      <c r="B23" s="11" t="s">
        <v>14</v>
      </c>
      <c r="C23" s="31">
        <v>17000</v>
      </c>
      <c r="D23" s="11">
        <v>3</v>
      </c>
      <c r="E23" s="45" t="s">
        <v>39</v>
      </c>
      <c r="F23" s="30">
        <f t="shared" si="2"/>
        <v>51000</v>
      </c>
    </row>
    <row r="24" spans="1:6" ht="28.8" x14ac:dyDescent="0.3">
      <c r="A24" s="15" t="s">
        <v>33</v>
      </c>
      <c r="B24" s="11" t="s">
        <v>14</v>
      </c>
      <c r="C24" s="32">
        <v>1100</v>
      </c>
      <c r="D24" s="16">
        <v>6</v>
      </c>
      <c r="E24" s="45" t="s">
        <v>39</v>
      </c>
      <c r="F24" s="30">
        <f t="shared" si="2"/>
        <v>6600</v>
      </c>
    </row>
    <row r="25" spans="1:6" ht="30" customHeight="1" x14ac:dyDescent="0.3">
      <c r="A25" s="37" t="s">
        <v>35</v>
      </c>
      <c r="B25" s="11" t="s">
        <v>14</v>
      </c>
      <c r="C25" s="31">
        <v>7000</v>
      </c>
      <c r="D25" s="11">
        <v>4</v>
      </c>
      <c r="E25" s="45" t="s">
        <v>39</v>
      </c>
      <c r="F25" s="30">
        <f t="shared" si="2"/>
        <v>28000</v>
      </c>
    </row>
    <row r="26" spans="1:6" ht="28.8" x14ac:dyDescent="0.3">
      <c r="A26" s="15" t="s">
        <v>34</v>
      </c>
      <c r="B26" s="11" t="s">
        <v>14</v>
      </c>
      <c r="C26" s="32">
        <v>3000</v>
      </c>
      <c r="D26" s="16">
        <v>4</v>
      </c>
      <c r="E26" s="45" t="s">
        <v>39</v>
      </c>
      <c r="F26" s="30">
        <f t="shared" si="2"/>
        <v>12000</v>
      </c>
    </row>
    <row r="27" spans="1:6" ht="24" customHeight="1" x14ac:dyDescent="0.3">
      <c r="A27" s="17" t="s">
        <v>25</v>
      </c>
      <c r="B27" s="16" t="s">
        <v>14</v>
      </c>
      <c r="C27" s="32">
        <v>3000</v>
      </c>
      <c r="D27" s="16">
        <v>5</v>
      </c>
      <c r="E27" s="45" t="s">
        <v>39</v>
      </c>
      <c r="F27" s="30">
        <f t="shared" si="2"/>
        <v>15000</v>
      </c>
    </row>
    <row r="28" spans="1:6" ht="24" customHeight="1" x14ac:dyDescent="0.3">
      <c r="A28" s="18" t="s">
        <v>27</v>
      </c>
      <c r="B28" s="16" t="s">
        <v>14</v>
      </c>
      <c r="C28" s="32">
        <v>18000</v>
      </c>
      <c r="D28" s="16">
        <v>1</v>
      </c>
      <c r="E28" s="45" t="s">
        <v>39</v>
      </c>
      <c r="F28" s="30">
        <f t="shared" si="2"/>
        <v>18000</v>
      </c>
    </row>
    <row r="29" spans="1:6" x14ac:dyDescent="0.3">
      <c r="A29" s="18" t="s">
        <v>36</v>
      </c>
      <c r="B29" s="16" t="s">
        <v>14</v>
      </c>
      <c r="C29" s="32">
        <v>5500</v>
      </c>
      <c r="D29" s="11">
        <v>8</v>
      </c>
      <c r="E29" s="45" t="s">
        <v>39</v>
      </c>
      <c r="F29" s="30">
        <f t="shared" si="2"/>
        <v>44000</v>
      </c>
    </row>
    <row r="30" spans="1:6" ht="26.25" customHeight="1" x14ac:dyDescent="0.3">
      <c r="A30" s="17" t="s">
        <v>9</v>
      </c>
      <c r="B30" s="16" t="s">
        <v>14</v>
      </c>
      <c r="C30" s="32">
        <v>1500</v>
      </c>
      <c r="D30" s="16">
        <v>3</v>
      </c>
      <c r="E30" s="45" t="s">
        <v>39</v>
      </c>
      <c r="F30" s="30">
        <f t="shared" si="2"/>
        <v>4500</v>
      </c>
    </row>
    <row r="31" spans="1:6" x14ac:dyDescent="0.3">
      <c r="A31" s="38" t="s">
        <v>10</v>
      </c>
      <c r="B31" s="39" t="s">
        <v>14</v>
      </c>
      <c r="C31" s="40">
        <v>50000</v>
      </c>
      <c r="D31" s="39">
        <v>1</v>
      </c>
      <c r="E31" s="46" t="s">
        <v>39</v>
      </c>
      <c r="F31" s="41">
        <f t="shared" si="2"/>
        <v>50000</v>
      </c>
    </row>
    <row r="32" spans="1:6" x14ac:dyDescent="0.3">
      <c r="A32" s="19"/>
      <c r="B32" s="19"/>
      <c r="C32" s="19"/>
      <c r="D32" s="19"/>
      <c r="E32" s="20"/>
    </row>
    <row r="33" spans="1:6" x14ac:dyDescent="0.3">
      <c r="A33" s="54" t="s">
        <v>17</v>
      </c>
      <c r="B33" s="55"/>
      <c r="C33" s="55"/>
      <c r="D33" s="55"/>
      <c r="E33" s="56"/>
      <c r="F33" s="34">
        <f>SUM(F13:F31)</f>
        <v>451220</v>
      </c>
    </row>
    <row r="34" spans="1:6" x14ac:dyDescent="0.3">
      <c r="A34" s="19"/>
      <c r="B34" s="19"/>
      <c r="C34" s="19"/>
      <c r="D34" s="19"/>
      <c r="E34" s="19"/>
    </row>
    <row r="35" spans="1:6" x14ac:dyDescent="0.3">
      <c r="A35" s="61" t="s">
        <v>18</v>
      </c>
      <c r="B35" s="62"/>
      <c r="C35" s="62"/>
      <c r="D35" s="62"/>
      <c r="E35" s="63"/>
      <c r="F35" s="34">
        <f>F33+F10</f>
        <v>1579220</v>
      </c>
    </row>
    <row r="36" spans="1:6" ht="20.25" customHeight="1" x14ac:dyDescent="0.3">
      <c r="A36" s="19"/>
      <c r="B36" s="19"/>
      <c r="C36" s="19"/>
      <c r="D36" s="19"/>
      <c r="E36" s="19"/>
    </row>
    <row r="37" spans="1:6" x14ac:dyDescent="0.3">
      <c r="A37" s="58" t="s">
        <v>28</v>
      </c>
      <c r="B37" s="59"/>
      <c r="C37" s="59"/>
      <c r="D37" s="59"/>
      <c r="E37" s="60"/>
      <c r="F37" s="34">
        <f>F35*1%</f>
        <v>15792.2</v>
      </c>
    </row>
    <row r="38" spans="1:6" x14ac:dyDescent="0.3">
      <c r="A38" s="17"/>
      <c r="B38" s="17"/>
      <c r="C38" s="17"/>
      <c r="D38" s="16"/>
      <c r="E38" s="16"/>
      <c r="F38" s="33"/>
    </row>
    <row r="39" spans="1:6" x14ac:dyDescent="0.3">
      <c r="A39" s="58" t="s">
        <v>29</v>
      </c>
      <c r="B39" s="59"/>
      <c r="C39" s="59"/>
      <c r="D39" s="59"/>
      <c r="E39" s="60"/>
      <c r="F39" s="34">
        <f>F33*1%</f>
        <v>4512.2</v>
      </c>
    </row>
    <row r="40" spans="1:6" x14ac:dyDescent="0.3">
      <c r="A40" s="19"/>
      <c r="B40" s="19"/>
      <c r="C40" s="19"/>
      <c r="D40" s="16"/>
      <c r="E40" s="16"/>
      <c r="F40" s="33"/>
    </row>
    <row r="41" spans="1:6" x14ac:dyDescent="0.3">
      <c r="A41" s="57" t="s">
        <v>19</v>
      </c>
      <c r="B41" s="57"/>
      <c r="C41" s="57"/>
      <c r="D41" s="57"/>
      <c r="E41" s="57"/>
      <c r="F41" s="35">
        <f>F35+F39+F37</f>
        <v>1599524.4</v>
      </c>
    </row>
    <row r="42" spans="1:6" x14ac:dyDescent="0.3">
      <c r="A42" s="49"/>
      <c r="B42" s="49"/>
      <c r="C42" s="49"/>
      <c r="D42" s="48"/>
      <c r="E42" s="48"/>
      <c r="F42" s="47"/>
    </row>
    <row r="43" spans="1:6" ht="20.25" customHeight="1" x14ac:dyDescent="0.3">
      <c r="A43" s="51" t="s">
        <v>3</v>
      </c>
      <c r="B43" s="52"/>
      <c r="C43" s="52"/>
      <c r="D43" s="52"/>
      <c r="E43" s="53"/>
      <c r="F43" s="50">
        <f>F41</f>
        <v>1599524.4</v>
      </c>
    </row>
    <row r="44" spans="1:6" x14ac:dyDescent="0.3">
      <c r="F44" s="36"/>
    </row>
  </sheetData>
  <mergeCells count="7">
    <mergeCell ref="A43:E43"/>
    <mergeCell ref="A10:E10"/>
    <mergeCell ref="A41:E41"/>
    <mergeCell ref="A37:E37"/>
    <mergeCell ref="A39:E39"/>
    <mergeCell ref="A33:E33"/>
    <mergeCell ref="A35:E35"/>
  </mergeCells>
  <pageMargins left="0.511811024" right="0.511811024" top="0.78740157499999996" bottom="0.78740157499999996" header="0.31496062000000002" footer="0.31496062000000002"/>
  <pageSetup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Fernanda Falcão</cp:lastModifiedBy>
  <cp:lastPrinted>2021-06-01T17:50:48Z</cp:lastPrinted>
  <dcterms:created xsi:type="dcterms:W3CDTF">2021-04-30T00:27:42Z</dcterms:created>
  <dcterms:modified xsi:type="dcterms:W3CDTF">2021-07-07T02:00:59Z</dcterms:modified>
</cp:coreProperties>
</file>