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19416" windowHeight="11016"/>
  </bookViews>
  <sheets>
    <sheet name="Plan1" sheetId="1" r:id="rId1"/>
  </sheets>
  <definedNames>
    <definedName name="_xlnm.Print_Area" localSheetId="0">Plan1!$A$1:$F$322</definedName>
  </definedNames>
  <calcPr calcId="125725"/>
  <fileRecoveryPr autoRecover="0"/>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2" i="1"/>
  <c r="F161"/>
  <c r="F160"/>
  <c r="F159"/>
  <c r="F158"/>
  <c r="F157"/>
  <c r="F156"/>
  <c r="F22"/>
  <c r="F21"/>
  <c r="F119"/>
  <c r="F56" l="1"/>
  <c r="F194"/>
  <c r="F101" l="1"/>
  <c r="F40" l="1"/>
  <c r="F12" l="1"/>
  <c r="F11"/>
  <c r="F10"/>
  <c r="F9"/>
  <c r="F314" l="1"/>
  <c r="F315"/>
  <c r="F90" l="1"/>
  <c r="F89" l="1"/>
  <c r="F54" l="1"/>
  <c r="F151"/>
  <c r="F316" l="1"/>
  <c r="F264" l="1"/>
  <c r="F266"/>
  <c r="F268"/>
  <c r="F270"/>
  <c r="F313"/>
  <c r="F307"/>
  <c r="F311"/>
  <c r="F309"/>
  <c r="F305"/>
  <c r="F252"/>
  <c r="F79" l="1"/>
  <c r="F78"/>
  <c r="F77"/>
  <c r="F168" l="1"/>
  <c r="F175"/>
  <c r="F170" l="1"/>
  <c r="F150" l="1"/>
  <c r="F149"/>
  <c r="F148"/>
  <c r="F141"/>
  <c r="F139"/>
  <c r="F140"/>
  <c r="F138"/>
  <c r="F135"/>
  <c r="F134"/>
  <c r="F55"/>
  <c r="F133"/>
  <c r="F96" l="1"/>
  <c r="F87" l="1"/>
  <c r="F88"/>
  <c r="F86"/>
  <c r="F42" l="1"/>
  <c r="F41"/>
  <c r="F51"/>
  <c r="F53"/>
  <c r="F13" l="1"/>
  <c r="F8" s="1"/>
  <c r="F16"/>
  <c r="F17"/>
  <c r="F18"/>
  <c r="F19"/>
  <c r="F20"/>
  <c r="F25"/>
  <c r="F26"/>
  <c r="F29"/>
  <c r="F30"/>
  <c r="F33"/>
  <c r="F36"/>
  <c r="F37"/>
  <c r="F38"/>
  <c r="F39"/>
  <c r="F43"/>
  <c r="F44"/>
  <c r="F45"/>
  <c r="F46"/>
  <c r="F47"/>
  <c r="F48"/>
  <c r="F49"/>
  <c r="F50"/>
  <c r="F52"/>
  <c r="F59"/>
  <c r="F60"/>
  <c r="F61"/>
  <c r="F62"/>
  <c r="F63"/>
  <c r="F64"/>
  <c r="F65"/>
  <c r="F66"/>
  <c r="F67"/>
  <c r="F68"/>
  <c r="F71"/>
  <c r="F72"/>
  <c r="F73"/>
  <c r="F76"/>
  <c r="F80"/>
  <c r="F82"/>
  <c r="F81"/>
  <c r="F83"/>
  <c r="F84"/>
  <c r="F85"/>
  <c r="F91"/>
  <c r="F94"/>
  <c r="F95"/>
  <c r="F97"/>
  <c r="F98"/>
  <c r="F104"/>
  <c r="F105"/>
  <c r="F106"/>
  <c r="F107"/>
  <c r="F100"/>
  <c r="F110"/>
  <c r="F111"/>
  <c r="F112"/>
  <c r="F113"/>
  <c r="F114"/>
  <c r="F115"/>
  <c r="F116"/>
  <c r="F108"/>
  <c r="F109"/>
  <c r="F117"/>
  <c r="F118"/>
  <c r="F120"/>
  <c r="F121"/>
  <c r="F122"/>
  <c r="F123"/>
  <c r="F124"/>
  <c r="F125"/>
  <c r="F126"/>
  <c r="F127"/>
  <c r="F128"/>
  <c r="F129"/>
  <c r="F130"/>
  <c r="F131"/>
  <c r="F132"/>
  <c r="F136"/>
  <c r="F137"/>
  <c r="F142"/>
  <c r="F143"/>
  <c r="F144"/>
  <c r="F145"/>
  <c r="F146"/>
  <c r="F147"/>
  <c r="F152"/>
  <c r="F166"/>
  <c r="F167"/>
  <c r="F169"/>
  <c r="F171"/>
  <c r="F172"/>
  <c r="F173"/>
  <c r="F174"/>
  <c r="F176"/>
  <c r="F177"/>
  <c r="F178"/>
  <c r="F179"/>
  <c r="F180"/>
  <c r="F181"/>
  <c r="F182"/>
  <c r="F183"/>
  <c r="F184"/>
  <c r="F185"/>
  <c r="F186"/>
  <c r="F187"/>
  <c r="F188"/>
  <c r="F189"/>
  <c r="F190"/>
  <c r="F191"/>
  <c r="F192"/>
  <c r="F193"/>
  <c r="F197"/>
  <c r="F198"/>
  <c r="F199"/>
  <c r="F204"/>
  <c r="F205"/>
  <c r="F203"/>
  <c r="F202"/>
  <c r="F201"/>
  <c r="F200"/>
  <c r="F209"/>
  <c r="F210"/>
  <c r="F211"/>
  <c r="F212"/>
  <c r="F213"/>
  <c r="F214"/>
  <c r="F215"/>
  <c r="F216"/>
  <c r="F217"/>
  <c r="F218"/>
  <c r="F219"/>
  <c r="F220"/>
  <c r="F221"/>
  <c r="F225"/>
  <c r="F226"/>
  <c r="F227"/>
  <c r="F228"/>
  <c r="F229"/>
  <c r="F230"/>
  <c r="F231"/>
  <c r="F232"/>
  <c r="F233"/>
  <c r="F234"/>
  <c r="F235"/>
  <c r="F236"/>
  <c r="F237"/>
  <c r="F238"/>
  <c r="F239"/>
  <c r="F240"/>
  <c r="F241"/>
  <c r="F242"/>
  <c r="F243"/>
  <c r="F244"/>
  <c r="F245"/>
  <c r="F246"/>
  <c r="F247"/>
  <c r="F248"/>
  <c r="F249"/>
  <c r="F250"/>
  <c r="F251"/>
  <c r="F256"/>
  <c r="F257"/>
  <c r="F258"/>
  <c r="F259"/>
  <c r="F260"/>
  <c r="F261"/>
  <c r="F262"/>
  <c r="F263"/>
  <c r="F265"/>
  <c r="F269"/>
  <c r="F271"/>
  <c r="F267"/>
  <c r="F275"/>
  <c r="F276"/>
  <c r="F277"/>
  <c r="F278"/>
  <c r="F279"/>
  <c r="F280"/>
  <c r="F281"/>
  <c r="F282"/>
  <c r="F283"/>
  <c r="F284"/>
  <c r="F285"/>
  <c r="F286"/>
  <c r="F287"/>
  <c r="F288"/>
  <c r="F289"/>
  <c r="F290"/>
  <c r="F291"/>
  <c r="F292"/>
  <c r="F293"/>
  <c r="F294"/>
  <c r="F297"/>
  <c r="F298"/>
  <c r="F299"/>
  <c r="F300"/>
  <c r="F301"/>
  <c r="F302"/>
  <c r="F303"/>
  <c r="F304"/>
  <c r="F295"/>
  <c r="F296"/>
  <c r="F306"/>
  <c r="F308"/>
  <c r="F310"/>
  <c r="F312"/>
  <c r="F317"/>
  <c r="F99"/>
  <c r="F35" l="1"/>
  <c r="F196"/>
  <c r="F164"/>
  <c r="F93"/>
  <c r="F223"/>
  <c r="F15"/>
  <c r="F154"/>
  <c r="F254"/>
  <c r="F207"/>
  <c r="F273" l="1"/>
  <c r="F75" l="1"/>
  <c r="F103" l="1"/>
  <c r="F32" l="1"/>
  <c r="F58" l="1"/>
  <c r="F24" l="1"/>
  <c r="F70"/>
  <c r="F28"/>
  <c r="F319" l="1"/>
  <c r="F320" s="1"/>
  <c r="F321" l="1"/>
  <c r="F322" l="1"/>
</calcChain>
</file>

<file path=xl/sharedStrings.xml><?xml version="1.0" encoding="utf-8"?>
<sst xmlns="http://schemas.openxmlformats.org/spreadsheetml/2006/main" count="846" uniqueCount="582">
  <si>
    <t>ITEM</t>
  </si>
  <si>
    <t>QTDE</t>
  </si>
  <si>
    <t>PREÇO PARCIAL</t>
  </si>
  <si>
    <t>T O T A L</t>
  </si>
  <si>
    <t>SERVIÇO</t>
  </si>
  <si>
    <t>1.1</t>
  </si>
  <si>
    <t>UNIDADE</t>
  </si>
  <si>
    <t>2.1</t>
  </si>
  <si>
    <t>2.2</t>
  </si>
  <si>
    <t>vb</t>
  </si>
  <si>
    <t>3.1</t>
  </si>
  <si>
    <t>4.1</t>
  </si>
  <si>
    <t>5.1</t>
  </si>
  <si>
    <t>m²</t>
  </si>
  <si>
    <t>3.2</t>
  </si>
  <si>
    <t>7.1</t>
  </si>
  <si>
    <t>8.1</t>
  </si>
  <si>
    <t>9.1</t>
  </si>
  <si>
    <t>11.1</t>
  </si>
  <si>
    <t>11.2</t>
  </si>
  <si>
    <t>14.1</t>
  </si>
  <si>
    <t>unid.</t>
  </si>
  <si>
    <t>4.2</t>
  </si>
  <si>
    <t>ADMINISTRAÇÃO DA OBRA</t>
  </si>
  <si>
    <t>Mobilização e desmobilização da obra</t>
  </si>
  <si>
    <t>FRETES / ENTULHO</t>
  </si>
  <si>
    <t>Retirada de entulhos</t>
  </si>
  <si>
    <t>LIMPEZA PERMANENTE/ FINAL E PROTEÇÃO</t>
  </si>
  <si>
    <t>Limpeza permanente e final para entrega da obra (Limpeza final de mudança por conta do cliente)</t>
  </si>
  <si>
    <t>DEMOLIÇÕES E RETIRADAS</t>
  </si>
  <si>
    <t>FORRO</t>
  </si>
  <si>
    <t>ml</t>
  </si>
  <si>
    <t>MARMORARIA</t>
  </si>
  <si>
    <t xml:space="preserve">INSTALAÇÕES HIDROSANITÁRIAS </t>
  </si>
  <si>
    <t>6.2</t>
  </si>
  <si>
    <t>11.3</t>
  </si>
  <si>
    <t>11.4</t>
  </si>
  <si>
    <t>11.5</t>
  </si>
  <si>
    <t>11.6</t>
  </si>
  <si>
    <t>6.3</t>
  </si>
  <si>
    <t>6.5</t>
  </si>
  <si>
    <t>6.6</t>
  </si>
  <si>
    <t>6.7</t>
  </si>
  <si>
    <t>6.8</t>
  </si>
  <si>
    <t>6.9</t>
  </si>
  <si>
    <t>8.2</t>
  </si>
  <si>
    <t>9.2</t>
  </si>
  <si>
    <t>9.3</t>
  </si>
  <si>
    <t>9.4</t>
  </si>
  <si>
    <t>9.5</t>
  </si>
  <si>
    <t>9.6</t>
  </si>
  <si>
    <t>9.7</t>
  </si>
  <si>
    <t>10.1</t>
  </si>
  <si>
    <t>11.7</t>
  </si>
  <si>
    <t>11.8</t>
  </si>
  <si>
    <t>11.9</t>
  </si>
  <si>
    <t>11.10</t>
  </si>
  <si>
    <t>11.11</t>
  </si>
  <si>
    <t>11.12</t>
  </si>
  <si>
    <t>11.13</t>
  </si>
  <si>
    <t>11.14</t>
  </si>
  <si>
    <t>11.15</t>
  </si>
  <si>
    <t>11.16</t>
  </si>
  <si>
    <t>11.17</t>
  </si>
  <si>
    <t>11.18</t>
  </si>
  <si>
    <t>11.19</t>
  </si>
  <si>
    <t>11.20</t>
  </si>
  <si>
    <t>11.21</t>
  </si>
  <si>
    <t>11.22</t>
  </si>
  <si>
    <t>13.1</t>
  </si>
  <si>
    <t>13.2</t>
  </si>
  <si>
    <t>13.3</t>
  </si>
  <si>
    <t>13.4</t>
  </si>
  <si>
    <t>13.5</t>
  </si>
  <si>
    <t>13.6</t>
  </si>
  <si>
    <t>13.7</t>
  </si>
  <si>
    <t>13.8</t>
  </si>
  <si>
    <t>13.9</t>
  </si>
  <si>
    <t>14.3</t>
  </si>
  <si>
    <t>Fretes noturnos</t>
  </si>
  <si>
    <t>6.10</t>
  </si>
  <si>
    <t>7.2</t>
  </si>
  <si>
    <t>2.3</t>
  </si>
  <si>
    <t>Administração direta da obra</t>
  </si>
  <si>
    <t>Material de proteção das áreas (lona, fita, etc)</t>
  </si>
  <si>
    <t xml:space="preserve">ILUMINAÇÃO      </t>
  </si>
  <si>
    <t>pç</t>
  </si>
  <si>
    <t>15.1</t>
  </si>
  <si>
    <t>COMUNICAÇÕES, CFTV E CONTROLE DE ACESSO</t>
  </si>
  <si>
    <t>16.1</t>
  </si>
  <si>
    <t>m</t>
  </si>
  <si>
    <t>pç3m</t>
  </si>
  <si>
    <t>pto</t>
  </si>
  <si>
    <t>Material de identificação</t>
  </si>
  <si>
    <t>ELÉTRICA DEDICADA</t>
  </si>
  <si>
    <t>18.4</t>
  </si>
  <si>
    <t>18.5</t>
  </si>
  <si>
    <t>18.6</t>
  </si>
  <si>
    <t>18.8</t>
  </si>
  <si>
    <t>18.9</t>
  </si>
  <si>
    <t>18.14</t>
  </si>
  <si>
    <t>18.16</t>
  </si>
  <si>
    <t>18.17</t>
  </si>
  <si>
    <t>18.18</t>
  </si>
  <si>
    <t>Vb</t>
  </si>
  <si>
    <t>18.19</t>
  </si>
  <si>
    <t>ELÉTRICA NORMAL</t>
  </si>
  <si>
    <t>6.11</t>
  </si>
  <si>
    <t>15.2</t>
  </si>
  <si>
    <t>15.3</t>
  </si>
  <si>
    <t>15.4</t>
  </si>
  <si>
    <t>15.5</t>
  </si>
  <si>
    <t>15.6</t>
  </si>
  <si>
    <t>15.7</t>
  </si>
  <si>
    <t>15.8</t>
  </si>
  <si>
    <t>15.9</t>
  </si>
  <si>
    <t>17.1</t>
  </si>
  <si>
    <t>17.2</t>
  </si>
  <si>
    <t>17.3</t>
  </si>
  <si>
    <t>17.4</t>
  </si>
  <si>
    <t>17.5</t>
  </si>
  <si>
    <t>17.6</t>
  </si>
  <si>
    <t>17.7</t>
  </si>
  <si>
    <t>17.8</t>
  </si>
  <si>
    <t>17.9</t>
  </si>
  <si>
    <t>17.10</t>
  </si>
  <si>
    <t>17.11</t>
  </si>
  <si>
    <t>17.12</t>
  </si>
  <si>
    <t>18.1</t>
  </si>
  <si>
    <t>18.2</t>
  </si>
  <si>
    <t>18.3</t>
  </si>
  <si>
    <t>18.7</t>
  </si>
  <si>
    <t>18.10</t>
  </si>
  <si>
    <t>18.11</t>
  </si>
  <si>
    <t>18.12</t>
  </si>
  <si>
    <t>18.13</t>
  </si>
  <si>
    <t>18.15</t>
  </si>
  <si>
    <t>18.20</t>
  </si>
  <si>
    <t>18.21</t>
  </si>
  <si>
    <t>18.22</t>
  </si>
  <si>
    <t>18.23</t>
  </si>
  <si>
    <t>18.24</t>
  </si>
  <si>
    <t>18.25</t>
  </si>
  <si>
    <t>15.10</t>
  </si>
  <si>
    <t>18.26</t>
  </si>
  <si>
    <t>TOTAL</t>
  </si>
  <si>
    <t>TOTAL SEM BDI</t>
  </si>
  <si>
    <t>BDI</t>
  </si>
  <si>
    <t>IMPOSTOS</t>
  </si>
  <si>
    <t>11.23</t>
  </si>
  <si>
    <t>15.11</t>
  </si>
  <si>
    <t>16.2</t>
  </si>
  <si>
    <t>16.3</t>
  </si>
  <si>
    <t>16.4</t>
  </si>
  <si>
    <t>16.5</t>
  </si>
  <si>
    <t>16.6</t>
  </si>
  <si>
    <t>16.7</t>
  </si>
  <si>
    <t>16.8</t>
  </si>
  <si>
    <t>16.9</t>
  </si>
  <si>
    <t>16.10</t>
  </si>
  <si>
    <t>16.11</t>
  </si>
  <si>
    <t>16.12</t>
  </si>
  <si>
    <t>16.13</t>
  </si>
  <si>
    <t>16.14</t>
  </si>
  <si>
    <t>16.15</t>
  </si>
  <si>
    <t>16.16</t>
  </si>
  <si>
    <t>16.17</t>
  </si>
  <si>
    <t>16.18</t>
  </si>
  <si>
    <t>16.19</t>
  </si>
  <si>
    <t>16.20</t>
  </si>
  <si>
    <t>16.21</t>
  </si>
  <si>
    <t>16.22</t>
  </si>
  <si>
    <t>16.23</t>
  </si>
  <si>
    <t>16.24</t>
  </si>
  <si>
    <t>16.25</t>
  </si>
  <si>
    <t>16.26</t>
  </si>
  <si>
    <t>16.27</t>
  </si>
  <si>
    <t>16.28</t>
  </si>
  <si>
    <t>18.27</t>
  </si>
  <si>
    <t>18.28</t>
  </si>
  <si>
    <t>18.29</t>
  </si>
  <si>
    <t>14.4</t>
  </si>
  <si>
    <t>10.2</t>
  </si>
  <si>
    <t>10.4</t>
  </si>
  <si>
    <t>9.8</t>
  </si>
  <si>
    <t>6.12</t>
  </si>
  <si>
    <t>14.5</t>
  </si>
  <si>
    <t>14.6</t>
  </si>
  <si>
    <t>14.7</t>
  </si>
  <si>
    <t>14.8</t>
  </si>
  <si>
    <t>14.9</t>
  </si>
  <si>
    <t xml:space="preserve">Seguro da obra </t>
  </si>
  <si>
    <t>6.1</t>
  </si>
  <si>
    <t>6.13</t>
  </si>
  <si>
    <t>Demolição de forro de gesso acartonado</t>
  </si>
  <si>
    <t>Demolição de forro modular</t>
  </si>
  <si>
    <t>6.14</t>
  </si>
  <si>
    <t>6.15</t>
  </si>
  <si>
    <t>Demolição de piso elevado de madeira</t>
  </si>
  <si>
    <t>Demolição de piso em granito</t>
  </si>
  <si>
    <t>6.16</t>
  </si>
  <si>
    <t>Execução de parede em gesso acartonado, com miolo acústico de 9,5mm de espessura, incluindo septos até a laje (3,00m)</t>
  </si>
  <si>
    <t>Execução de parede em gesso acartonado hidro (chapa verde), resistente à água, com miolo de lã de rocha de 9,5mm de espessura, incluindo septos até a laje (3,00m)</t>
  </si>
  <si>
    <t>CONTRAPISO, PAREDES DE GESSO E DIVISÓRIAS</t>
  </si>
  <si>
    <t>Demolição de contrapiso</t>
  </si>
  <si>
    <t>6.17</t>
  </si>
  <si>
    <t>7.3</t>
  </si>
  <si>
    <t>7.4</t>
  </si>
  <si>
    <t>7.5</t>
  </si>
  <si>
    <t>7.6</t>
  </si>
  <si>
    <t>8.3</t>
  </si>
  <si>
    <t>Nova persiana horizontal Hunter Douglas Luxaflex, coleção Metais Preciosos, lâminas metálicas com 16mm de largura, cor preto fosco, acionamento standard através de cordão em poliester e haste em acrílico - em todas as esquadrias das fachadas - aprox. 1,40x1,80m</t>
  </si>
  <si>
    <t>Fornecimento e instalação de carpete em placas 50x50cm, Eye Contact - Cor EC 517 Bedrock - Milliken, sobre piso elevado de termoplástico</t>
  </si>
  <si>
    <t>9.9</t>
  </si>
  <si>
    <t>11.24</t>
  </si>
  <si>
    <t>11.25</t>
  </si>
  <si>
    <t>11.26</t>
  </si>
  <si>
    <t>11.27</t>
  </si>
  <si>
    <t>11.28</t>
  </si>
  <si>
    <t>11.29</t>
  </si>
  <si>
    <t>11.30</t>
  </si>
  <si>
    <t>11.31</t>
  </si>
  <si>
    <t>11.32</t>
  </si>
  <si>
    <t>11.33</t>
  </si>
  <si>
    <t>11.34</t>
  </si>
  <si>
    <t>11.35</t>
  </si>
  <si>
    <t>11.36</t>
  </si>
  <si>
    <t>11.37</t>
  </si>
  <si>
    <t>11.38</t>
  </si>
  <si>
    <t>11.39</t>
  </si>
  <si>
    <t>11.40</t>
  </si>
  <si>
    <t>11.41</t>
  </si>
  <si>
    <t>11.42</t>
  </si>
  <si>
    <t>11.43</t>
  </si>
  <si>
    <t>10.7</t>
  </si>
  <si>
    <t>13.10</t>
  </si>
  <si>
    <t>13.11</t>
  </si>
  <si>
    <t>13.12</t>
  </si>
  <si>
    <t>13.13</t>
  </si>
  <si>
    <t>13.14</t>
  </si>
  <si>
    <t>13.15</t>
  </si>
  <si>
    <t>13.16</t>
  </si>
  <si>
    <t>13.17</t>
  </si>
  <si>
    <t>Tinta acrílica acabamento fosco na cor Branco Neve da Suvinil para paredes indicadas na planta de Execução</t>
  </si>
  <si>
    <t>Tinta acrílica acabamento fosco na cor azul Martim-pescador da Suvinil para paredes indicadas na planta de Execução</t>
  </si>
  <si>
    <t>Tinta acrílica acabamento fosco na cor amarela Verde Sueco Dulux 40yy 58/565, da Coral para paredes indicadas na planta de Execução</t>
  </si>
  <si>
    <t>Tinta acrílica acabamento fosco na cor cinza Prata, da Suvinil para paredes indicadas na planta de Execução</t>
  </si>
  <si>
    <t>Tinta acrílica acabamento fosco na cor cinza Elefante, da Suvinil para paredes indicadas na planta de Execução</t>
  </si>
  <si>
    <t>13.18</t>
  </si>
  <si>
    <t>13.19</t>
  </si>
  <si>
    <t>13.20</t>
  </si>
  <si>
    <t>13.21</t>
  </si>
  <si>
    <t>13.22</t>
  </si>
  <si>
    <t>13.23</t>
  </si>
  <si>
    <t>13.24</t>
  </si>
  <si>
    <t>Tinta plástica PVA, acabamento fosco na cor branco neve da Suvinil para os tetos/sancas em gesso</t>
  </si>
  <si>
    <t>15.12</t>
  </si>
  <si>
    <t>15.13</t>
  </si>
  <si>
    <t>Line cord de 1,5m, RJ 45/RJ45, CAT 6 , flexível, certificado de fábrica, na cor vermelha, fab. Furukawa</t>
  </si>
  <si>
    <t>Line cord de 2m, RJ 45/RJ45, cat 6 flexível, certificado de fábrica, na cor vermelha, fab. Furukawa</t>
  </si>
  <si>
    <t>Line cord de 2m, RJ 45/RJ45, cat 6 flexível,  certificado de fábrica, na cor azul, fab. Furukawa</t>
  </si>
  <si>
    <t>Cordão óptico multimodo 50/125  com 10 metros conectores LC/LC,  certificado de fábrica,  fab. Furukawa</t>
  </si>
  <si>
    <t>Eletroduto de aço galvanizado tipo leve de 11/4"com conexões</t>
  </si>
  <si>
    <t>Câmera de CFTV IP, VIP S4020 fab. Intelbrás ( acréscimo em sistema já existente)</t>
  </si>
  <si>
    <t>Condulete de alumínio tipo multiplo, com adaptadores e tampa de 3/4", fab. Wetzel ou Daisa</t>
  </si>
  <si>
    <t>Condulete de alumínio tipo multiplo, com adaptadores e tampa de 1", fab. Wetzel ou Daisa</t>
  </si>
  <si>
    <t>Condulete de alumínio tipo multiplo, com adaptadores e tampa de 11/4", fab. Wetzel ou Daisa</t>
  </si>
  <si>
    <t>Duto de alumínio duplo, 53x15 mm , acabamento branco liso, fab. DUTOTEC</t>
  </si>
  <si>
    <t>Tomada 2P+T padrão NBR 14136 , 10 A, na cor vermelha, para fixação nos móveis, fab. Pial ou steck</t>
  </si>
  <si>
    <t>Transformador, trifásico, sêco, triângulo estrela,entrada 380/220v e saída 220/127v , de 30 kva, em caixa metálica, sem exposição de partes vivas, para atender o QDE-NB</t>
  </si>
  <si>
    <t>18.30</t>
  </si>
  <si>
    <t>18.31</t>
  </si>
  <si>
    <t>18.32</t>
  </si>
  <si>
    <t>18.33</t>
  </si>
  <si>
    <t>18.34</t>
  </si>
  <si>
    <t>18.35</t>
  </si>
  <si>
    <t>Ventokit , 80 para teto 220v, branco</t>
  </si>
  <si>
    <t>Eletrocalha metálica perfurada tipo C, com tampa de pressão, galvanizada 100x50mm, em chapa 20, com conexões (curvas, derivações, emendas, suportes, etc)</t>
  </si>
  <si>
    <t>Interruptor simples 01 seção com placa , linha Pial Plus, fab. Pial</t>
  </si>
  <si>
    <t>Interruptor simples 01 seção com placa , linha  aquatic, fab. Pial</t>
  </si>
  <si>
    <t>Plug padrão brasileiro 2P+T, 10A para conexão em tomada instalada em perfilado metálico,  e extensão para luminária fab.Pial</t>
  </si>
  <si>
    <t>LOUÇAS, METAIS E ACESSÓRIOS</t>
  </si>
  <si>
    <t>13.25</t>
  </si>
  <si>
    <t>13.26</t>
  </si>
  <si>
    <t>13.27</t>
  </si>
  <si>
    <t>Execução de nata regularizadora sobre piso de granito/concreto/cerâmica para recebimento de piso em PVC</t>
  </si>
  <si>
    <t>Execução/regularização do contrapiso para nivelamento</t>
  </si>
  <si>
    <t>7.7</t>
  </si>
  <si>
    <t>11.44</t>
  </si>
  <si>
    <t>Execução de septo em gesso acartonado, com miolo acústico de 9,5mm de espessura, sobre paredes existentes</t>
  </si>
  <si>
    <t>7.8</t>
  </si>
  <si>
    <t>7.9</t>
  </si>
  <si>
    <t>11.45</t>
  </si>
  <si>
    <t>Fornecimento e instalação de 2 folhas de vidro simples Extra Clear 6mm, lapidado, pintado na cor Prata da Suvinil e colado sobre a parede da sala Multiuso</t>
  </si>
  <si>
    <t>7.10</t>
  </si>
  <si>
    <t>2.4</t>
  </si>
  <si>
    <t>2.5</t>
  </si>
  <si>
    <t>Obs: Todos os materiais referem-se a fornecimento e instalação</t>
  </si>
  <si>
    <t>2.6</t>
  </si>
  <si>
    <t>2.7</t>
  </si>
  <si>
    <t>Projeto "As Built" das Instalações Hidráulicas e Esgoto</t>
  </si>
  <si>
    <t>Projeto "As Built" das Instalações Elétricas, Dedicada e Normal</t>
  </si>
  <si>
    <t>Projeto "As Built" das Instalaçõesde Comunicações, CFTV e Controle de Acesso</t>
  </si>
  <si>
    <t>DESMONTAGEM E TRANSPORTE DE MOBILIÁRIO</t>
  </si>
  <si>
    <t>Serviço de desmontagem e transporte de mobiliário e biombos existentes para outro local a ser definido</t>
  </si>
  <si>
    <t>Demolição das paredes de gesso acartonado indicadas na planta de Demolição/Construção,  incluindo os septos</t>
  </si>
  <si>
    <t>Demolição de paredes de alvenaria indicadas na planta de Demolição/Construção</t>
  </si>
  <si>
    <t>6.18</t>
  </si>
  <si>
    <t>Retirada de portas de marcenaria de paredes de gesso acartonado, acessos a shafts e casas de máquinas, indicados na planta de Demolição/Construção</t>
  </si>
  <si>
    <t>Demolição de divisórias tipo Divilam e divisórias de vidro, inclusive respectivas portas, indicadas na planta de Demolição/Construção</t>
  </si>
  <si>
    <t>Demolição de armários embutidos com portas de correr e prateleiras internas, profundidade ~57cm, indicados na planta de Demolição/Construção</t>
  </si>
  <si>
    <t>Retirada de rodapés existentes de marcenaria</t>
  </si>
  <si>
    <t>6.19</t>
  </si>
  <si>
    <t>Demolição de rodapé em granito</t>
  </si>
  <si>
    <t>Demolição dos armários e nichos do refeitório</t>
  </si>
  <si>
    <t>Demolição da bancada, prateleira e acabamento vertical de granito do refeitório</t>
  </si>
  <si>
    <t>6.20</t>
  </si>
  <si>
    <t>6.21</t>
  </si>
  <si>
    <t>Execução de revestimento de uma só face em gesso acartonado, com miolo de lã de rocha, incluindo septos até a laje (3,00m)</t>
  </si>
  <si>
    <t>Execução de rampa, com o entulho proveniente da obra</t>
  </si>
  <si>
    <t xml:space="preserve">Fornecimento e instalação de forro mineral Hunter Douglas Polaris modular perfil e placa, 62,5x62,5cm </t>
  </si>
  <si>
    <t>Fornecimento e instalação de forro de gesso acartonado</t>
  </si>
  <si>
    <t>Execução de sanca linear em gesso acartonado para iluminação indireta, nas reuniões 1 e 3</t>
  </si>
  <si>
    <t>Execução de reforço estrutural nas paredes de gesso acartonado, onde for necessário, para suportarem bancadas/painéis/armários/equipamentos (reuniões 1,2,3,4 e 5, sala multiuso, wc fem 2, vest func masc e fem, coffee breaks 1 e 2)</t>
  </si>
  <si>
    <t>9.10</t>
  </si>
  <si>
    <t>9.11</t>
  </si>
  <si>
    <t>Complementação de soco sob bancada do refeitório, h=10cm (~40x55cm acabado)</t>
  </si>
  <si>
    <t>Fornecimento e instalação de revestimento cerâmico Arquiteto Design Neve 10x10cm Portobello, rejunte branco (para paredes dos boxes de chuveiros - wc fem 1, wc masc 1 e vestiários funcionários masc e fem)</t>
  </si>
  <si>
    <t>Fornecimento e instalação de revestimento acústico em painel Sonex Illtec plano 20mm x 0.625 x 0.625 na cor Natural, nos phone booths 1 e 2</t>
  </si>
  <si>
    <t>Fornecimento e instalação de revestimento acústico em painel Sonex Illtec Perfilado 35mm x 0.625 x 0.625 (cunhas 125mm) na cor cinza claro, nas casas de máquinas</t>
  </si>
  <si>
    <t>Fornecimento e instalação de tento em granito Às de Paus polido, para box dos chuveiros - 140x10cm (wc fem 1 e wc masc 1) e 60x10cm (vestiários funcionários masc e fem)</t>
  </si>
  <si>
    <t>Retirar carpete em placa existente (indicado na planta de contruir demolir), higienizar e reinstalar em nova área (indicado na planta de execução). A higienização deverá ser realizada por empresa credenciada para esse tipo de serviço - apresentar comprovação</t>
  </si>
  <si>
    <t>Fornecimento e instalação de bancada, com tira americana e complementos em granito Às de Paus polido nas dimensões: bancada: 55x143cm; frontispícios 143x10cm e 55x10cm; saias 143x15cm e 55x15cm (wc fem 2)</t>
  </si>
  <si>
    <t>Fornecimento e instalação de bancada, com tira americana e complementos em Quartzo Cinza, nas dimensões: 127x60cm (bancada molhada), 162x60cm (bancada seca); frontispícios - 162x10cm e 60x10cm (bancada seca) e 127x12cm (bancada molhada); saias - 104x4cm, 127x4cm e 58x4cm; no refeitório</t>
  </si>
  <si>
    <t>P03 - 0,80x2,10m. Porta nova de abrir completa em MDF, alisar de 7cm, acabamento em Fórmica Cinza Claro TX. Maçaneta e fechadura cromadas (Lafonte - linha Arquiteto, 454)</t>
  </si>
  <si>
    <t>P04 - 0,90x2,10m. Porta nova de abrir completa em MDF, alisar de 7cm, acabamento em Fórmica Cinza Claro TX. Maçaneta e fechadura cromadas (Lafonte - linha Arquiteto, 454)</t>
  </si>
  <si>
    <t>P06 - 1,00x2,10m e bandeira fixa 1,00x0,30m. Porta nova de abrir completa em MDF, acabamento em Fórmica Cinza Claro, alisar de 7cm. Maçanetas e fechaduras cromadas (Lafonte - linha Arquiteto, 454)</t>
  </si>
  <si>
    <t>P08 - 0,90x2,10m e bandeira fixa 0,90X0,33m. Porta nova de abrir completa em MDF Ultra, bandeira fixa, alisar de 7cm, acabamento em Fórmica Cinza Claro TX. Puxador tubular cromado 40cm. Grelha na porta inferior da porta, em alumínio cor natural. Mola hidráulica aérea Dorma</t>
  </si>
  <si>
    <t>P09 - 0,60x2,10m e bandeira fixa 0,60X0,33m. Porta nova de abrir completa em MDF Ultra, bandeira fixa, alisar de 7cm, acabamento em Fórmica Cinza Claro TX. Puxador tubular cromado 40cm. Grelha na porta inferior da porta, em alumínio cor natural. Mola hidráulica aérea Dorma</t>
  </si>
  <si>
    <t>P10 - 0,90x2,10m e bandeira fixa 0,90X0,33m. Porta nova de abrir completa em MDF Ultra, acabamento em Fórmica Cinza Claro TX. Maçaneta e fechadura cromada comum (com chaves móveis, para possibilitar abertura por fora em casos de emergência) - (Lafonte - linha Arquiteto, 454). Grelha na porta inferior da porta, em alumínio cor natural. Chapa de aço inox (90x40cm) resistente a impactos parafusado na parte inferior da porta, pelo lado de dentro do banheiro. Barra de proteção inox de 40cm, a 10cm da borda interna da porta, h= 90cm, instalado pelo lado de dentro do banheiro</t>
  </si>
  <si>
    <t>P11 -0,60x2,10m e bandeira fixa 0,60X0,33m. Porta nova de abrir completa em MDF Ultra, bandeira fixa, alisar de 7cm, acabamento em Fórmica Cinza Claro TX. Maçaneta e fechadura para banheiro cromadas (Lafonte - linha Arquiteto, 454). Grelha na porta inferior da porta, em alumínio cor natural. Mola hidráulica aérea Dorma</t>
  </si>
  <si>
    <t>P17 - 0,70x2,40m. Porta nova de abrir, (observar novo nível do piso) completa em MDF Ultra, alisar de 7cm, acabamento em Fórmica Cinza Claro TX. Visor vertical com vidro 6mm, 36x56cm. Puxador metálico para móveis de embutir Zamac cromado 35mm</t>
  </si>
  <si>
    <t>MARCENARIA, VIDRAÇARIA E ESQUADRIAS</t>
  </si>
  <si>
    <t>P18 - 0,60x1,65m. Porta metálica shaft existente, revisão geral de fechadura, dobradiças e fechos, para pintura esmalte acetinada na cor cinza Prata, da Suvinil</t>
  </si>
  <si>
    <t>P19 - 1,00x1,50m. Porta existente, revisão geral, inclusive dobradiças, para pintura esmalte acetinada na cor cinza Prata, da Suvinil</t>
  </si>
  <si>
    <t>P22 - 3 folhas de 0,65x2,50m. Porta de entrada existente, folhas fixas e de correr, em vidro - Revisão das ferragens e novas películas - Ver detalhe em projeto</t>
  </si>
  <si>
    <t>E03 - Retirada e reinstalação de esquadria de vidro completa (porta e vidro fixo), no refeitório</t>
  </si>
  <si>
    <t>11.46</t>
  </si>
  <si>
    <t>Fornecimento e instalação de laminado melamínico na cor L131 MT Verde Oliva da Fórmica nas paredes indicadas dos wcs masculinos 1/2/3 e vestiário funcionários masc</t>
  </si>
  <si>
    <t>Fornecimento e instalação de laminado melamínico na cor L523 MT Novo Cromo Real da Fórmica n e vestiário funcionários femas paredes indicadas dos wcs femininos 1/2/3 e vestiário funcionários fem</t>
  </si>
  <si>
    <t>Fornecimento e instalação de laminado melamínico na cor L117 Azul Real MT da Fórmica nas paredes indicadas do wc PCR</t>
  </si>
  <si>
    <t>Fornecimento e instalação de laminado melamínico na cor L139 Platina MT da Fórmica nas paredes indicadas dos wcs/vestiários</t>
  </si>
  <si>
    <t>11.47</t>
  </si>
  <si>
    <t>Fornecimento e instalação 2 balcões em quartzo branco e MDF com acabamento em laminado melamínico Branco Real Color L515 BR, da Fórmica, (ver detalhes marcenaria recepções 01 e 02)</t>
  </si>
  <si>
    <t>11.48</t>
  </si>
  <si>
    <t>PINTURA PAREDES E FORROS</t>
  </si>
  <si>
    <t>Fornecimento e instalação de torneira de Mesa Bica Baixa Cromada Link Conforto 1196.C Deca, para lavatório do wc PCR</t>
  </si>
  <si>
    <t>Fornecimento e instalação de sifão em metal cromado da marca ESTEVES, para lavatórios (wc fem 1/2/3, wc masc 1/2/3, wc PCR) e para a cuba do refeitório</t>
  </si>
  <si>
    <t>Fornecimento e instalação de válvula americana para cuba do refeitório</t>
  </si>
  <si>
    <t>Fornecimento e instalação de lavatório com coluna suspensa da Deca, linha Vogue Plus, para o wc PCR</t>
  </si>
  <si>
    <t>Fornecimento e instalação bacia com caixa acoplada Vogue Plus – sem abertura frontal – Linha Conforto código P.515.17, na cor branca da DECA, para o wc PCR</t>
  </si>
  <si>
    <t>Fornecimento e instalação de assento poliéster sem abertura frontal e fixação cromada Vogue Plus código AP.51, na cor branca da Deca, para o wc PCR</t>
  </si>
  <si>
    <t>Fornecimento e instalação de acabamento de registro de pressão para chuveiro Targa cromado da Deca (wc masc 1, wc fem 1 e vestiários funcionários masc e fem)</t>
  </si>
  <si>
    <t>Fornecimento e instalação de prateleira para box de chuveiro, Flex 2030 cromado Deca (wc fem 1, wc masc 1 e vestiários funcionários masc e fem)</t>
  </si>
  <si>
    <t>Fornecimento e instalação de 6 prateleiras engastadas em granito polido Às de Paus, nas dimensões: 175x20cm (wc fem 1), 160x20cm (wc masc 1), 143x20cm (wc fem 2), 255x20cm (wc masc 2), 260x20 (wc fem 3), 145x20 (wc masc 3) - espessura 2cm. Obs: Prateleiras com profundidades de 20cm e de 12cm acabado</t>
  </si>
  <si>
    <t>Fornecimento e instalação de cabide metálico para roupas/bolsas, Angra Moldenox  (wc fem 1/2/3, wc masc 1/2/3, wc PCR e vestiários funcionários masc e fem - posições a serem definidas durante a obra juntamente com arquiteto projetista)</t>
  </si>
  <si>
    <t>Fornecimento e instalação de chuveiro elétrico multidirecional e multitemperaturas branco Lorenzetti, 220V, compatível com dispositivo de proteção DR</t>
  </si>
  <si>
    <t>Fornecimento e instalação barras de apoio Conforto para o lavatório do wc PCR, em aço inox, 50cm. Inclusive fixação com parafusos inoxidáveis e buchas plásticas</t>
  </si>
  <si>
    <t>Fornecimento e instalação barras de apoio Conforto para a bacia do wc PCR, em aço inox, 80cm. Inclusive fixação com parafusos inoxidável e buchas plásticas</t>
  </si>
  <si>
    <t>Cuba de aço inox de embutir 40x50cm da Tramontina, para o refeitório</t>
  </si>
  <si>
    <t>Obs: Todos os materiais referem-se a fornecimento e instalação, incluindo elementos de fixação. Antes da aquisição verificar a compatibilidade com a instalação existente</t>
  </si>
  <si>
    <t>Obs: Todos os pilares/paredes/tetos serão preparados e, quando necessário recuperados com argamassa regularizadora e emassamento para receber pintura</t>
  </si>
  <si>
    <t>Fornecimento e instalação de torneira de mesa Bica Alta Cromado Pratika Fabrimar para o refeitório</t>
  </si>
  <si>
    <t>REVESTIMENTOS, PELÍCULAS, ADESIVOS, BLOCK LETTER E PERSIANAS</t>
  </si>
  <si>
    <t>9.12</t>
  </si>
  <si>
    <t>Fornecimento e instalação de bock letter - logotipo recortado em PVC 20 mm com pintura e adesivo fosco, na recepção 02 (ver guia de marca da empresa e detalhe em projeto)</t>
  </si>
  <si>
    <t>9.13</t>
  </si>
  <si>
    <t>Fornecimento e instalação de adesivo, laminação fosca, conforme padrão existente, na recepção 01</t>
  </si>
  <si>
    <t>Fornecimento e instalação de adesivo da logomarca, laminação fosca, no refeitório (ver guia de marca da empresa e detalhe em projeto)</t>
  </si>
  <si>
    <t>Fornecimento e instalação de vidro temperado 6mm, sobre tento, 80x160cm (box chuveiro wcs fem 1 e masc 1)</t>
  </si>
  <si>
    <t>P23 - 4 folhas de 0,65x2,50m. Porta de entrada existente, folhas fixas e de correr, em vidro - Revisão das ferragens</t>
  </si>
  <si>
    <t>Fornecimento e instalação de ponto de água e esgoto para chuveiro (wc masc 1, wc fem 1 e vestiários funcionários masc e fem)</t>
  </si>
  <si>
    <t>Fornecimento e instalação de ralo seco para chuveiro (wc masc 1, wc fem 1 e vestiários funcionários masc e fem)</t>
  </si>
  <si>
    <t>Fornecimento e instalação de piso vinílico em réguas Bow 004-KW 6053, linha Hercules, da Beaulieu, espessura total 5mm, capa de uso 0,5mm; sobre piso elevado de termoplástico e manta flexível de polietileno</t>
  </si>
  <si>
    <t>Fornecimento e instalação de registro de pressão para chuveiro (wc masc 1, wc fem 1 e vestiários funcionários masc e fem)</t>
  </si>
  <si>
    <t xml:space="preserve">Fornecimento e instalação de pontos de água para máquinas de café e purificadores (coffee breaks 01 e 02 e refeitório) </t>
  </si>
  <si>
    <t>9.14</t>
  </si>
  <si>
    <t>12.1</t>
  </si>
  <si>
    <t>12.2</t>
  </si>
  <si>
    <t>12.3</t>
  </si>
  <si>
    <t>12.4</t>
  </si>
  <si>
    <t>12.5</t>
  </si>
  <si>
    <t>12.6</t>
  </si>
  <si>
    <t>12.7</t>
  </si>
  <si>
    <t>13.28</t>
  </si>
  <si>
    <t>Fornecimento e instalação de rodapés, h=10cm,MDF padrão Savana, da Guararapes</t>
  </si>
  <si>
    <t>P05 - 0,80x2,10m. Porta nova de abrir em MDF padrão Savana, da Guararapes, tipo armário, sem alisar, com dobradiças invisíveis, fechadura e puxador cava 4x4cm na marcenaria (corte em grau interno para os dedos)</t>
  </si>
  <si>
    <t>E01 - 0,80x2,10m. Visor novo com aduela em MDF padrão Savana, da Guararapes, alisar de 7cm, vidro duplo 6mm, película jateada (ver padrão em vista A - Painel de Campanhas)</t>
  </si>
  <si>
    <t>E02 - 1,60x2,10m. Visor novo com aduela em MDF padrão Savana, da Guararapes, alisar de 7cm, vidro duplo 6mm, película jateada (ver padrão em vista A - Painel de Campanhas)</t>
  </si>
  <si>
    <t>Fornecimento e instalação de painel em MDF padrão Savana, da Guararapes, nichos e prateleiras em MDF branco (ver prancha de detalhamento painel de campanhas)</t>
  </si>
  <si>
    <t>Fornecimento e instalação de painel, nichos, portas, gavetão e bancada sobreposta em MDF padrão Savana, da Guararapes, e vidro 6mm de proteção pintado na parte inferior na cor Melon Yellow (RAL 1028) da Becker Acroma (ver prancha de detalhamento coffee break 1)</t>
  </si>
  <si>
    <t>Fornecimento e instalação de painel, nicho e bancada em MDF padrão Savana, da Guararapes, MDF com acabamento em laminado na cor L523 BR Novo Cromo Real da Fórmica, e vidro 6mm de proteção. Painel de 1 folha de vidro lapidado 6mm; e armário com porta, sem alizares, com dobradiças invisíveis, fechadura e puxador cava, 7 prateleiras internas (ver prancha de detalhamento coffee break 2)</t>
  </si>
  <si>
    <t>Fornecimento e instalação móvel com nicho em MDF padrão Savana, da Guararapes e MDF com laminado L523 MT Novo Cromo Real da Fórmica (ver prancha de detalhamento reunião 1)</t>
  </si>
  <si>
    <t>Fornecimento e instalação móvel com nicho em MDF padrão Savana, da Guararapes e MDF com laminado L523 MT Novo Cromo Real da Fórmica (ver prancha de detalhamento reunião 2)</t>
  </si>
  <si>
    <t>Fornecimento e instalação painel e móvel com nicho em MDF padrão Savana, da Guararapes e MDF com laminado L523 MT Novo Cromo Real da Fórmica (ver prancha de detalhamento reunião 4)</t>
  </si>
  <si>
    <t>Fornecimento e instalação painel e móvel com nicho em MDF padrão Savana, da Guararapes e MDF com laminado L523 MT Novo Cromo Real da Fórmica (ver prancha de detalhamento reunião 5)</t>
  </si>
  <si>
    <t>Fornecimento e instalação de painel, móvel e nicho em MDF padrão Savana, da Guararapes e MDF com laminado L523 MT Novo Cromo Real da Fórmica (ver prancha de detalhamento sala multiuso)</t>
  </si>
  <si>
    <t>Fornecimento e instalação painel, nichos, prateleiras, armário sob bancada, em MDF padrão Savana, da Guararapes, Vidro lapidado 6mm pintado na parte inferior na cor Melon Yellow (RAL 1028) da Becker Acroma (ver detalhe do refeitório)</t>
  </si>
  <si>
    <t xml:space="preserve">Fornecimento e instalação paineis em MDF padrão Savana, da Guararapes (ver detalhes macenaria recepções 01 e 02) </t>
  </si>
  <si>
    <t>P02 - 0,70x2,10m. Porta nova de abrir completa em MDF padrão Savana, da Guararapes, alisar de 7cm, visor vertical com vidro 6mm. Maçaneta e fechadura cromadas (Lafonte - linha Arquiteto, 454)</t>
  </si>
  <si>
    <t>P01 - 0,80x2,10m. Porta nova de abrir completa em MDF padrão Savana, da Guararapes, alisar de 7cm, visor vertical com vidro 6mm. Maçaneta e fechadura cromadas (Lafonte - linha Arquiteto, 454)</t>
  </si>
  <si>
    <t>Retirada de toda instalação elétrica, dados, e demais instalações desativadas ou que venham a ser desativadas em função das novas instalações, em todo ambiente da obra, incluindo, eletrodutos, perfilados, leitos, quadros, caixas de piso, parede teto, etc. Caberá ao construtor identificar se as instalações estão sem uso</t>
  </si>
  <si>
    <t>SEGURO / ART / AS BUILT</t>
  </si>
  <si>
    <t>ART (anotação de responsabilidade técnica) da obra</t>
  </si>
  <si>
    <t>Cabo UTP cat 6,  23 AWG x 4 pares, certificação ANATEL e ETL . Fab. Furukawa</t>
  </si>
  <si>
    <t>Tomada fêmea RJ 45,material de contato em bronze fosforoso com 50min de ouro e 100min de niquel, cat. 6 para instalação no mobiliário, caixa de piso,parede, etc. fab. Furukawa</t>
  </si>
  <si>
    <t>Cabo HDMI/HDMI ful HD, blindado, com 2m</t>
  </si>
  <si>
    <t>Cabo HDMI/HDMI ful HD, blindado, com 5m</t>
  </si>
  <si>
    <t>Eletrocalha metálica lisa tipo U e conecções, galvanizada eletroliticamente  dim. 300x100mm, com tampa, tudo em chapa 18</t>
  </si>
  <si>
    <t>Organizador de cabos, fechado, horizontal, padrão 19", com1 UA, alta densidade fab. Furukawa</t>
  </si>
  <si>
    <t>Patch panel, padrão 19", 48 portas RJ 45 cat6, descarregado, com guia de cabos traseiro, fab. Furukawa</t>
  </si>
  <si>
    <t>Tomada fêmea RJ 45 cat. 6, para instalação em patch panel descarrgado fab. Furukawa</t>
  </si>
  <si>
    <t>Eletroduto tipo seal tubo de 11/4" com conexões</t>
  </si>
  <si>
    <t>Eletroduto de aço galvanizado tipo leve de 1" com conexões</t>
  </si>
  <si>
    <t>Eletroduto de aço galvanizado tipo leve de 3/ 4"</t>
  </si>
  <si>
    <t>Certificação (cat 6) dos cabos  UTP(ponto a ponto) do PP a tomada de uso, com apresentação de relatório, e em meio magnético, emitido pelo próprio equipamento</t>
  </si>
  <si>
    <t>Controladora de acesso NEO SS410 fab. Automatiza ( acréscimo em sistema existente)</t>
  </si>
  <si>
    <t>Remanejamento de cabos UTP, considerando desclimpagem e reclimpagem, e reinstalação nas condições de projeto. A certificação desses cabos estão no item específico</t>
  </si>
  <si>
    <t>Fornecimento e instalação de placa 4x2 com duas posições , para fixação em caixa embutida em alvenaria, divisória ou forro, fab. Furukawa</t>
  </si>
  <si>
    <t>Material de fixação dos eletrodutos, eletrocalhas, etc, vergalhão rosqueado de 1/4", finca pino, abraçadeira tipo D, etc., parafusos, porcas, arruelas, conexões para eletrodutos, box reto e curvo, prensa cabo, fita velcro,porca gaiola, etc</t>
  </si>
  <si>
    <t>17.13</t>
  </si>
  <si>
    <t>17.14</t>
  </si>
  <si>
    <t>17.15</t>
  </si>
  <si>
    <t>17.16</t>
  </si>
  <si>
    <t>Transformador, trifásico, sêco, triângulo estrela,entrada 380/220v e saída 220/127v , de 15 kva, em caixa metálica, sem exposição de partes vivas, para atender o QDE-7</t>
  </si>
  <si>
    <t>Quadro de distribuição QDE-NB, conforme projeto e especificação</t>
  </si>
  <si>
    <t>Quadro de distribuição QDE-2, conforme projeto e especificação</t>
  </si>
  <si>
    <t>Quadro de distribuição QDE-4, conforme projeto e especificação</t>
  </si>
  <si>
    <t>Quadro de distribuição QDE-7, conforme projeto e especificação</t>
  </si>
  <si>
    <t>Quadro de distribuição QDE-9, conforme projeto e especificação</t>
  </si>
  <si>
    <t>Eletrocalha metálica lisa, tipo C, com tampa de pressão,  100x50mm, em chapa 20 galvanizada, pintada de branco de fábrica com conexões</t>
  </si>
  <si>
    <t>Tomada 2P+T padrão NBR 14136 , 20 A, na cor vermelha, com placa 4x2 e suporte, para instalação em parede linha Pial plus, fab. Pial</t>
  </si>
  <si>
    <t xml:space="preserve">Régua de tomadas padrão 19", com seis tomadas padrão brasileiro de 10A cada com plug macho de 10A, fab. Garra </t>
  </si>
  <si>
    <t>Cabo isolado 1kv, tipo PP 3x2,5 mm2, baixa emissão de fumaça, livre de compostos alogenados, linha Afitox, afumex ,fab. Induscabos, Prysmiam, Pheps Dodge, Ficap, Corfio</t>
  </si>
  <si>
    <t>Terminais isolados tipo garfo, agulha, olhal, todos de compressão</t>
  </si>
  <si>
    <t>Material de fixação das eletrocalha,  vergalhão rosqueado de 1/4", finca pino,  etc., parafuos, porcas, arruelas, fita velcro, furaçõesem piso elevado, etc</t>
  </si>
  <si>
    <t>18.36</t>
  </si>
  <si>
    <t>18.37</t>
  </si>
  <si>
    <t>18.38</t>
  </si>
  <si>
    <t>18.39</t>
  </si>
  <si>
    <t>18.40</t>
  </si>
  <si>
    <t>Seal tubo de 3/4"</t>
  </si>
  <si>
    <t>Eletrocalha metálica perfurada tipo U galvanizada 100x50mm, em chapa 20, com conexões (curvas, derivações, emendas, suportes, etc)</t>
  </si>
  <si>
    <t>Conjunto de dois interruptores com placa , linha Pial Plus, fab. Pial</t>
  </si>
  <si>
    <t>Interruptor simples 01 seção com placa para condulete, fab. Pial</t>
  </si>
  <si>
    <t>Campainha tipo cigarra 220v</t>
  </si>
  <si>
    <t>Quadro de distribuição QDE-1, conforme projeto e especificação</t>
  </si>
  <si>
    <t>Quadro de distribuição QDE-3, conforme projeto e especificação</t>
  </si>
  <si>
    <t>Sensor de presença para teto 360º de sobrepor fab. Exatron garantia mínima de um ano</t>
  </si>
  <si>
    <t>Tomada 2P+T padrão NBR 14136 , 20 A, com placa 4x2 e suporte, linha Pial plus, fab. Pial</t>
  </si>
  <si>
    <t>Conjunto com duas tomadas 2P+T padrão NBR 14136 , 20 A, com placa 4x2 e suporte, linha Pial plus, fab. Pial</t>
  </si>
  <si>
    <t>No break de 600VA, 300W, bi volt modelo Station fab. SMS</t>
  </si>
  <si>
    <t>Eletroduto de aço zincado de 3/4", com conexões</t>
  </si>
  <si>
    <t>Eletroduto de aço zincado de 1", com conexões</t>
  </si>
  <si>
    <t>Eletroduto de aço zincado de 11/4", com conexões</t>
  </si>
  <si>
    <t>Perfilado metálico em chapa 18, galvanizada, 38x38mm. Serão reaproveitadas 60peças que serão retiradas</t>
  </si>
  <si>
    <t>Cabo isolado 750V,90º, flexível, 2,5mm2, baixa emissão de fumaça, livre de compostos alogenados, linha Afitox, afumex ,fab. Induscabos, Prysmiam, Pheps Dodge, Ficap</t>
  </si>
  <si>
    <t>Cabo isolado 750V, 90º, flexível, 6,0mm2, baixa emissão de fumaça, livre de compostos alogenados, linha Afitox, afumex ,fab. Induscabos, Prysmiam, Pheps Dodge, Ficap, Corfio</t>
  </si>
  <si>
    <t>Cabo isolado 750V, 90º, flexível, 4,0mm2, baixa emissão de fumaça, livre de compostos alogenados, linha Afitox, afumex ,fab. Induscabos, Prysmiam, Pheps Dodge, Ficap, Corfio</t>
  </si>
  <si>
    <t>Cabo isolado 1kv, 90º, flexível, 16,0mm2, baixa emissão de fumaça, livre de compostos alogenados, linha Afitox, afumex ,fab. Induscabos, Prysmiam, Pheps Dodge, Ficap</t>
  </si>
  <si>
    <t>Conjunto de três interruptores com placa  4x4, linha Pial Plus, fab. Pial. Colocar módulo cego no restante</t>
  </si>
  <si>
    <t>Conjunto de quatro interruptores com placa  4x4, linha Pial Plus, fab. Pial. Colocar módulo cego no restante</t>
  </si>
  <si>
    <t>Caixa metálica, em chapa 20, galvanizada,  para tomada para instalação para perfilado metálico 38x38mm</t>
  </si>
  <si>
    <t>Tomada padrão brasileiro 2P+T, 10A para instalação em caixa metálica instalada em perfilado metálico, fab. Pial</t>
  </si>
  <si>
    <t>Prolongador fêmea 3P 10A, para instalação em extensão para luminária,  fab. Pial</t>
  </si>
  <si>
    <t>Prolongador macho 3P 10A, para instalação em extensão para luminária,  fab. Pial</t>
  </si>
  <si>
    <t>Material de fixação dos eletrodutos, eletrocalhas e caixas, vergalhão rosqueado de 1/4", finca pino, abraçadeira tipo D, etc., parafuos, porcas, arruelas, etc</t>
  </si>
  <si>
    <t>Reinstalação dos perfilados, tranformadores e leitos que serão reaproveitados</t>
  </si>
  <si>
    <t>18.41</t>
  </si>
  <si>
    <t>Reciclagem de 134 lâmpadas que serão retiradas e entregues para empresa especializada. É obrigatória apresentação de certificado constando a quantidade entregue</t>
  </si>
  <si>
    <t>Arandela tipo tartaruga, corpo e grade de proteção em alumínio na cor branca, vidro teperado,com uma lâmpada LED de 8W, base E27, FP mínimo de 0,9 e fluxo luminoso mínimo de 100 Lm/W</t>
  </si>
  <si>
    <t>Luminária quadrada de embutir em forro modular de 62,5x62,5 refletores e aletas em alumínio de alto brilho, pintura eletrostática branca, com quatro tubo LED de 10W T8, temp. 4000ºK, rendimento mínimo de 100Lm/W, e FP mínimo de 0,7, garantia de 2 anos</t>
  </si>
  <si>
    <t xml:space="preserve">Luminária pendente PD69-P0700830BC, acabamento branco, cabo preto, tubo altura 35 x diâmetro 10,2cm, lâmpada 8W LED, 3000K, LUMICENTER. Rendimento mínimo de 100 Lm/W. FP mínimo 0,7, LUMICENTER </t>
  </si>
  <si>
    <t>Luminária pendente PD69-P0700830PT, acabamento preto, tubo altura 35 x diâmetro 10,2cm, lâmpada 8W LED, 3000K, LUMICENTER. Rendimento mínimo de 100 Lm/W. FP mínimo 0,7, LUMICENTER</t>
  </si>
  <si>
    <t>Lâmpada tubo LED de T8 18W, temp. 3000ºK, rendimento mínimo de 100Lm/W, e FP mínimo de 0,7,garantia de 2 anos</t>
  </si>
  <si>
    <t>Luminária de emergência 220V, com pelo menos uma hora de autonomia com pelo menos 30 LEDs e garantia de um ano</t>
  </si>
  <si>
    <t>Luminária tipo spot Stella Tech redondos orientáveis, pintura eletrostática preta, par 20, LED, 3000ºK, rendimento mínimo de 100Lm/W, e FP mínimo de 0,7, garantia de 2 anos</t>
  </si>
  <si>
    <t>Luminária retangular de embutir 127, 5x15,4cm em alumínio extrudado, acabamento preto com dois tubo LED T8  de 18W,  120cm, temp. 3000ºK, rendimento mínimo de 100lm/w, e FP mínimo de 0,7, SKU 1730-2, Dimlux, garantia de 2 anos</t>
  </si>
  <si>
    <t>Luminária quadrada, de embutir 22,5x22,5cm, em alumínio extrudado, acabamento branco, com duas lâmpadas de LED de 8W, E27 ,3000ºK, rendimento mínimo de 100Lm/W, e FP mínimo de 0,7, garantia de 2 anos, SKU 1712, Dimlux</t>
  </si>
  <si>
    <t xml:space="preserve">Luminária quadrada, de embutir 30x30cm, em alumínio extrudado, acabamento branco, com três lâmpadas de LED de 8W, E27 ,3000ºK, rendimento mínimo de 100Lm/W, e FP mínimo de 0,7, garantia de 2 anos, SKU 1713, Dimlux </t>
  </si>
  <si>
    <t>Fornecimento e instalação de tampa de ralo de alumínio Moldenox (wcs, vestiários e refeitório)</t>
  </si>
  <si>
    <t>Fornecimento e instalação de escaninho em MDF branco ultra, profundidade 40cm, acabamento em laminado melamínico TX em 3 cores: cor Platina, Grafito e Branco, da Fórmica, dobradiças invisíveis, fechadura de cilindro em todas as portas</t>
  </si>
  <si>
    <t>Fornecimento e instalação de piso cerâmico Munari Cimento AC 59x59cm RET, Eliane, rejunte Cinza Outono Quartzolit (wcs, vestiários e refeitório)</t>
  </si>
  <si>
    <t>Fornecimento e instalação de bancada, com tira americana e complementos em granito Às de Paus polido nas dimensões: bancada: 55x255cm; frontispício 255x10cm e 55x10cm; saias 255x15cm e 55x15cm (wc masc 2)</t>
  </si>
  <si>
    <t>P13 - 0,60x2,00m. Porta nova de abrir em MDF Ultra, revestida em laminado na cor L523 BR Novo Cromo Real da Fórmica, completa, tarjeta livre/ocupado</t>
  </si>
  <si>
    <t>P12 - 0,55x2,00m. Porta nova de abrir em MDF Ultra, revestida em laminado na cor L523 BR Novo Cromo Real da Fórmica, completa, tarjeta livre/ocupado</t>
  </si>
  <si>
    <t>P14 - 0,60x2,00m. Porta de vidro temperado 6mm, com trinco</t>
  </si>
  <si>
    <t>Película jateada nos visores de vidro (E01 - 14 unidades), e (E02 - 1 unidade), nos vidros de correr existentes nas 4 entradas, nas portas dos box dos vestiários funcionários masc e fem (P23 - 2 unidades) e nos vidros fixos dos box dos chuveiros dos wcs masc 1 e fem 1 (2 unidades) (ver detalhe em projeto) - aprox. 15m²</t>
  </si>
  <si>
    <t>Fornecimento e instalação de revestimento Metrô branco BR, da Eliane, rejunte branco, no refeitório</t>
  </si>
  <si>
    <t>9.15</t>
  </si>
  <si>
    <t>Fornecimento e instalação de conjunto de 9 pedestais para aproximadamente 349 pisos elevados de termoplástico REMAX existentes no local (padrão existente). Confirmar quantidades in loco</t>
  </si>
  <si>
    <t>Fornecimento e instalação de pisos elevados de termoplástico Remaster (placas e pedestais - padrão existente). Confirmar quantidade necessária para completar o piso elevado</t>
  </si>
  <si>
    <t>9.16</t>
  </si>
  <si>
    <t>Remanejamento de piso elevado existente</t>
  </si>
  <si>
    <t>Fornecimento e instalação de filetes de 3cm em granito Às de Paus, para portas de 90cm (wc fem 1, masc 1, masc 2, masc 3, fem 3 e wc PCR) e de 60cm (wc fem 2, vestiário funcionário masc e vestiário funcionário fem); e soleira de 12cm em granito Às de Paus para porta de 90cm (depósito de TI)</t>
  </si>
  <si>
    <t>Tinta acrílica acabamento fosco na cor verde SW 6925 Envy, da Sherwin Williams para paredes indicadas na planta de Execução e trecho do forro do refeitório</t>
  </si>
  <si>
    <t>Trilho eletrificado, em alumínio na cor preta de 1m e conexões</t>
  </si>
  <si>
    <t>Trilho eletrificado, em alumínio na cor preta de 1,5m e conexões</t>
  </si>
  <si>
    <t>Luminária quadrada, embutida LISSE A60 - IN50571, 12x12cm, em alumínio, acabamento preto total, com uma lâmpada de LED de 8W, E27, 3000ºK, rendimento mínimo de 100Lm/W, e FP mínimo de 0,7, garantia de 2 anos, Newline</t>
  </si>
  <si>
    <t>P20 - 1,10x2,10m. Porta nova pivotante completa em MDF padrão Savana, da Guararapes, alisar de 7cm, visor vertical com vidro 6mm. Maçaneta e fechadura cromadas (Lafonte - linha Arquiteto, 454)</t>
  </si>
  <si>
    <t>P07 - 2 folhas de 0,70x2,10m e bandeira fixa 1,40x0,33m. Porta nova de abrir completa em MDF, bandeira fixa, alisar de 7cm, acabamento em Fórmica Cinza Claro TX. Fechadura de cilindro, trinco para o chão, puxador metálico para móveis de embutir Zamac cromado 35mm</t>
  </si>
  <si>
    <t>Quadro de distribuição QDE-5, conforme projeto e especificação</t>
  </si>
  <si>
    <t>Quadro de distribuição QDE-6, conforme projeto e especificação</t>
  </si>
  <si>
    <t>Quadro de distribuição QDE-10, conforme projeto e especificação</t>
  </si>
  <si>
    <t>Condulete de alumínio, tipo múltiplo, de 3/4",com tampa cega e adaptadores</t>
  </si>
  <si>
    <t>Cabo isolado 750V, tipo PP 3x1,5 mm2 , fab. Induscabos, Prysmiam, Pheps Dodge, Ficap, Corfio</t>
  </si>
  <si>
    <t>Cabo isolado 1Kv, 90º,  flexível, 95,0mm2, baixa emissão de fumaça, livre de compostos alogenados, linha Afitox, afumex ,fab. Induscabos, Prysmiam, Pheps Dodge, Ficap, Corfio</t>
  </si>
  <si>
    <t>Cabo isolado 1kv, 90º, flexível, 10,0mm2, baixa emissão de fumaça, livre de compostos alogenados, linha Afitox, afumex ,fab. Induscabos, rysmiam, Pheps Dodge, Ficap, Corfio</t>
  </si>
  <si>
    <t>Terminais isolados tipo garfo, agulha, olhal, todos tipo compressão, material de identificação, fita isolante, luvas decompressão, miudezas em geral, etc</t>
  </si>
  <si>
    <t>Condulete de alumínio, tipo múltiplo, de 1",com tampa cega e adaptadores</t>
  </si>
  <si>
    <t>18.42</t>
  </si>
  <si>
    <t>18.43</t>
  </si>
  <si>
    <t>Quadro de distribuição QDE-8, conforme projeto e especificação</t>
  </si>
  <si>
    <t>Eletrocalha metálica perfurada, tipo U,  100x50mm, em chapa 20 galvanizada com conexões.</t>
  </si>
  <si>
    <t>Fornecimento e instalação de novos armários de shafts (com portas de abrir) e armários completos (com portas de correr e prateleiras), conforme padrão existente, mas tudo reto, sem abaulado - Acabamento em Fórmica Cinza Claro TX, puxador metálico para móveis de embutir Zamac cromado 35mm e fechadura de cilindro; e execução de novos armários como os demais, mas na parte inferior com portas tipo camarão, ripadas, puxador metálico para móveis de embutir Zamac cromado 35mm, sem fechadura de cilindro - para abrigar transformador e quadros (ver detalhe em projeto). Aprox. 215m²</t>
  </si>
  <si>
    <t>1.2</t>
  </si>
  <si>
    <t>1.3</t>
  </si>
  <si>
    <t>1.4</t>
  </si>
  <si>
    <t>1.5</t>
  </si>
  <si>
    <t>EPIs e EPCs - Equipamentos de proteção individual e coletiva</t>
  </si>
  <si>
    <t>Despesas administrativas, cópias e plotagens</t>
  </si>
  <si>
    <t>Canteiro - mobiliário, equipamentos e instalações para escritório e refeitório para os funcionários</t>
  </si>
  <si>
    <r>
      <t xml:space="preserve">Projeto </t>
    </r>
    <r>
      <rPr>
        <i/>
        <sz val="11"/>
        <rFont val="Calibri"/>
        <family val="2"/>
        <scheme val="minor"/>
      </rPr>
      <t>"As Built"</t>
    </r>
    <r>
      <rPr>
        <sz val="11"/>
        <rFont val="Calibri"/>
        <family val="2"/>
        <scheme val="minor"/>
      </rPr>
      <t xml:space="preserve"> de Arquitetura</t>
    </r>
  </si>
  <si>
    <t>P21 - 0,60x1,65m. Porta metálica shaft existente, revisão geral de fechadura, dobradiças e fechos, para pintura esmalte acetinada na cor cinza Prata, da Suvinil</t>
  </si>
  <si>
    <t xml:space="preserve">Acréscimo de nova esquadria à existente conforme padrão das outras fachadas - esquadria dupla. Aprox. 12,5m² </t>
  </si>
  <si>
    <t>Rack aberto de 45 UA, com quatro dutos laterais, dois frontais e dois traseiros com portas e dobradiças, nas dimensões minimas de L170xP300mm,fingers horizontais em ABS para condução dos cabos com saída a cada 1UA, aberturas nas paredes para amarração das fitas velcro, moldura superior para passagem dos cabos com dimensões mínimas de P600 x A93mm com curvatura para passagem dos cordões. Moedelo TOP solution G3 Fab. Knurr ou Furukawa</t>
  </si>
  <si>
    <t>Projeto de Instalações Hidráulicas e Esgoto dos banheiros, coffee breaks e refeitório</t>
  </si>
  <si>
    <t>Retirada de 5 espelhos dos wcs</t>
  </si>
  <si>
    <t>Fornecimento e instalação de mictório individual em louça branca da Deca, M715, sifão integrado (wcs masc 1/3)</t>
  </si>
  <si>
    <t>Fornecimento e instalação de válvula embutida Decalux 2780-C acionamento com sensor + kit fixação, para mictório (wcs masc 1/3)</t>
  </si>
  <si>
    <t>Fornecimento e instalação de ligação flexível da marca ESTEVES,  para mictório (wcs masc 1/3)</t>
  </si>
  <si>
    <t>Fornecimento e instalação de acabamento para registro de mictório Targa cromado da Deca  (wc masc 1/3)</t>
  </si>
  <si>
    <t>Retirada das 12 portas de divisórias de cabines sanitárias</t>
  </si>
  <si>
    <t>Demolição da bancada do wc masc 2, das peças verticais entre os mictórios dos wcs masculinos</t>
  </si>
  <si>
    <t>Retirada das cubas, metais e sifões, duchas higiênicas, mictórios e louças sanitárias dos wcs e das cubas e metais do refeitório (alguns itens serão reaproveitados - ver projeto)</t>
  </si>
  <si>
    <t>Fornecimento e instalação de torneira de bancada FABRIMAR - Biopress 1180 para lavatórios (wc fem 2 e wc masc 2)</t>
  </si>
  <si>
    <t>Fornecimento e instalação de válvulas da marca ESTEVES,  para lavatórios (wc fem 2/3, wc masc 1/2/3 e wc PCR)</t>
  </si>
  <si>
    <t>Fornecimento e instalação de ligação flexível da marca ESTEVES, para lavatórios (wc fem 2, wc masc 2/3, wc PCR) e para a cuba do refeitório</t>
  </si>
  <si>
    <t>Fornecimento e instalação de ponto de água e esgoto para bacia sanitária com caixa acoplada (wc fem 1/2 e PCR)</t>
  </si>
  <si>
    <t>Impermeabilização das áreas molhadas com cimento polimérico Viaplus 1000 - altura até 30cm, exceto box chuveiro - altura até 1,60m (wc PCR, wc fem 2, vestiários funcionários, box wc fem 1, box wc masc 1 e refeitório)</t>
  </si>
  <si>
    <t>Fornecimento e instalação de cubas de embutir em louça branca da Deca, Cuba redonda L41 ou similar (wc fem 2 e wc masc 2) e cubas de embutir em louça branca - de acordo com os vãos das bancadas existentes (wc fem 3 e wc masc 1/3)</t>
  </si>
  <si>
    <t>13.29</t>
  </si>
  <si>
    <t>Reinstalação de louças e metais existentes após a finalização dos serviços</t>
  </si>
  <si>
    <t>Fornecimento e instalação de bacia com caixa acoplada Ravena P 909, acionamento duo fast, na cor branca, da DECA (wc fem 2/3 e wc masc 2)</t>
  </si>
  <si>
    <t>Fornecimento e instalação de assento de poliéster para bacia sanitária com fixação cromada para Ravena (wc fem 2/3 e wc masc 2)</t>
  </si>
  <si>
    <t>Fornecimento e instalação de, ligação flexível, parafusos de fixação e anel de vedação da marca ESTEVES, para 7 bacias (wc fem 2/3, wc masc 2 e wc PCR)</t>
  </si>
  <si>
    <t>Fornecimento e instalação de ducha manual da linha Targa da Deca (wc fem 2/3, wc masc 2 e wc PCR)</t>
  </si>
  <si>
    <t>Fornecimento e instalação de ralo sifonado (wc fem 2, wc PCR e refeitório)</t>
  </si>
  <si>
    <t>Fornecimento e instalação de ponto de água para ducha higiênica (wc fem 1/2 e PCR)</t>
  </si>
  <si>
    <t>Fornecimento e instalação de ponto para registro de gaveta (wc fem 2, wc PCR, vestiários funcionários masc e fem, coffee breaks 01 e 02 e refeitório (2 unidades no refeitório))</t>
  </si>
  <si>
    <t>Fornecimento e instalação de acabamento de registro de gaveta Targa cromado da DECA (wc fem 2, wc PCR, vestiários funcionários masc e fem, coffee breaks 01 e 02 e refeitório (2 unidades no refeitório))</t>
  </si>
  <si>
    <t>Fornecimento e instalação de ponto de água e esgoto para lavatórios (wc fem 2, masc 2, PCR e cuba do refeitório</t>
  </si>
  <si>
    <t>Retirada de toda instalação hidráulica e de esgoto dos wcs e refeitório e tamponar pontos de água e esgoto (para bacias sanitárias e duchas higiênicas) que não serão mais utilizados (wc fem 1 e wc masc 1)</t>
  </si>
  <si>
    <t>Retirar, cortar e reinstalar trecho de divisória em granito Às de Paus no wc fem 1 - peça de aprox. 40x210cm</t>
  </si>
  <si>
    <t>Fornecimento e instalação de divisórias em granito Às de Paus polido, 3 cm, aprox. 14m² (wc fem 1/2, wc masc 1/2/3 e vestiários funcionários masc e fem)</t>
  </si>
  <si>
    <t>P15 - 0,90x2,00m. Porta nova de abrir em MDF Ultra, revestida em laminado na cor L131 BR Verde Oliva da Fórmica, completa, tarjeta livre/ocupado</t>
  </si>
  <si>
    <t>P16 - 0,60x2,00m. Porta nova de abrir em MDF Ultra, revestida em laminado na cor L131 BR Verde Oliva da Fórmica, completa, tarjeta livre/ocupado</t>
  </si>
  <si>
    <t>Polimento manual do granito das bancadas e divisórias existentes (aprox. 44m² de superfícies)</t>
  </si>
  <si>
    <t>P12A - 0,60x2,00m. Porta nova de abrir em MDF Ultra, revestida em laminado na cor L523 BR Novo Cromo Real da Fórmica, completa, tarjeta livre/ocupado</t>
  </si>
  <si>
    <t>Fornecimento e instalação de espelhos cristal lapidado incolor:  175x60cm (wc fem 1), 160x60cm (wc masc 1), 143x60cm (wc fem 2), 2 partes de 127x60cm (wc masc 2), 2 partes de 130x60 (wc fem 3), 145x60 (wc masc 3), 140x50cm (vestiário funcionários fem), 140x50cm (vestiário funcionários masc) e 80x60cm (wc PCR)</t>
  </si>
  <si>
    <t>6.4</t>
  </si>
  <si>
    <t>10.3</t>
  </si>
  <si>
    <t>10.5</t>
  </si>
  <si>
    <t>10.6</t>
  </si>
  <si>
    <t>10.8</t>
  </si>
  <si>
    <t>11.49</t>
  </si>
  <si>
    <t>14.2</t>
  </si>
  <si>
    <t xml:space="preserve">ADEQUAÇÃO / REFORMA DO ESCRITÓRIO CENTRAL DA PRÉ-SAL PETRÓLEO S.A. (PPSA)                                                                                            </t>
  </si>
  <si>
    <t>ANEXO A  ao Projeto Básico DAF.006/2019</t>
  </si>
  <si>
    <t>ESPECIFICAÇÕES TÉCNICAS DE MATERIAIS E SERVIÇOS / PLANILHA DE PREÇOS PARA COTAÇÃO</t>
  </si>
  <si>
    <t>OBSERVAÇÕES:                                                                                                               1 - A PROPONENTE DEVERÁ ACRESCENTAR TODOS OS DEMAIS SERVIÇOS, QUANTIDADES E DESPESAS QUE CONSIDERAR OMITIDAS OU INSUFICIENTES EM UMA PLANILHA COMPLEMENTAR DE TAL FORMA QUE A PLANILHA APRESENTADA REPRESENTE EXECUÇÃO INTEGRAL DO PROJETO.                                                                                                              2 - AS DISTORÇÕES DE LEVANTAMENTO INFERIORES A  ±  10%, ENTRE AS QUANTIDADES APRESENTADAS PELA  PPSA E AS LEVANTADAS PELA PROPONENTE, DEVEM SER CONSIDERADAS COMO DIFERENÇA DE CRITÉRIO DE LEVANTAMENTO, NÃO DEVENDO PROVOCAR ALTERAÇÕES NAS QUANTIDADES APRESENTADAS.                                                                                      3- CONFORME ITEM 3.4 DO PROJETO BÁSICO, SERÃO ACEITOS MATERIAIS DE MARCAS SIMILARES, IGUAIS OU SUPERIORES ÀQUELAS DETALHADAS NAS ESPECIFICAÇÕES TÉCNICAS DE MATERIAIS E SERVIÇOS / PLANILHA DE PREÇOS, DESDE QUE APROVADOS PELA FISCALIZAÇÃO DA PPSA.</t>
  </si>
  <si>
    <t>PROPONENTE: 33.041.900/0001-36</t>
  </si>
</sst>
</file>

<file path=xl/styles.xml><?xml version="1.0" encoding="utf-8"?>
<styleSheet xmlns="http://schemas.openxmlformats.org/spreadsheetml/2006/main">
  <numFmts count="1">
    <numFmt numFmtId="164" formatCode="&quot;R$&quot;\ #,##0.00"/>
  </numFmts>
  <fonts count="15">
    <font>
      <sz val="11"/>
      <color theme="1"/>
      <name val="Calibri"/>
      <family val="2"/>
      <scheme val="minor"/>
    </font>
    <font>
      <sz val="8"/>
      <name val="Arial"/>
      <family val="2"/>
    </font>
    <font>
      <sz val="12"/>
      <name val="Arial"/>
      <family val="2"/>
    </font>
    <font>
      <sz val="8"/>
      <color indexed="10"/>
      <name val="Arial"/>
      <family val="2"/>
    </font>
    <font>
      <sz val="10"/>
      <name val="Arial"/>
      <family val="2"/>
    </font>
    <font>
      <sz val="11"/>
      <name val="Calibri"/>
      <family val="2"/>
      <scheme val="minor"/>
    </font>
    <font>
      <b/>
      <sz val="11"/>
      <color theme="2" tint="-0.499984740745262"/>
      <name val="Calibri"/>
      <family val="2"/>
      <scheme val="minor"/>
    </font>
    <font>
      <sz val="8"/>
      <color rgb="FFFF0000"/>
      <name val="Arial"/>
      <family val="2"/>
    </font>
    <font>
      <sz val="11"/>
      <color rgb="FFFF0000"/>
      <name val="Calibri"/>
      <family val="2"/>
      <scheme val="minor"/>
    </font>
    <font>
      <b/>
      <sz val="11"/>
      <color theme="1"/>
      <name val="Calibri"/>
      <family val="2"/>
      <scheme val="minor"/>
    </font>
    <font>
      <b/>
      <sz val="9"/>
      <color theme="1"/>
      <name val="Calibri"/>
      <family val="2"/>
      <scheme val="minor"/>
    </font>
    <font>
      <b/>
      <sz val="11"/>
      <name val="Calibri"/>
      <family val="2"/>
      <scheme val="minor"/>
    </font>
    <font>
      <b/>
      <sz val="12"/>
      <color theme="2" tint="-0.499984740745262"/>
      <name val="Calibri"/>
      <family val="2"/>
      <scheme val="minor"/>
    </font>
    <font>
      <b/>
      <sz val="12"/>
      <color theme="1"/>
      <name val="Calibri"/>
      <family val="2"/>
      <scheme val="minor"/>
    </font>
    <font>
      <i/>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indexed="13"/>
        <bgColor indexed="64"/>
      </patternFill>
    </fill>
  </fills>
  <borders count="2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style="thin">
        <color theme="2" tint="-0.499984740745262"/>
      </top>
      <bottom/>
      <diagonal/>
    </border>
    <border>
      <left/>
      <right/>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top/>
      <bottom style="thin">
        <color theme="2"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2" tint="-0.499984740745262"/>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lignment horizontal="justify" vertical="justify"/>
    </xf>
    <xf numFmtId="0" fontId="4" fillId="0" borderId="0"/>
  </cellStyleXfs>
  <cellXfs count="78">
    <xf numFmtId="0" fontId="0" fillId="0" borderId="0" xfId="0"/>
    <xf numFmtId="0" fontId="1" fillId="0" borderId="0" xfId="0" applyFont="1" applyAlignment="1">
      <alignment vertical="center"/>
    </xf>
    <xf numFmtId="0" fontId="1" fillId="3" borderId="0" xfId="0" applyFont="1" applyFill="1" applyAlignment="1">
      <alignment horizontal="left" vertical="center"/>
    </xf>
    <xf numFmtId="0" fontId="1" fillId="4" borderId="0" xfId="0" applyFont="1" applyFill="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2" fontId="0" fillId="0" borderId="0" xfId="0" applyNumberFormat="1"/>
    <xf numFmtId="0" fontId="5" fillId="3" borderId="0" xfId="0" applyFont="1" applyFill="1" applyAlignment="1">
      <alignment horizontal="left" vertical="center"/>
    </xf>
    <xf numFmtId="0" fontId="5" fillId="4" borderId="0" xfId="0" applyFont="1" applyFill="1" applyAlignment="1">
      <alignment horizontal="left" vertical="center"/>
    </xf>
    <xf numFmtId="0" fontId="5" fillId="0" borderId="0" xfId="0" applyFont="1" applyAlignment="1">
      <alignment horizontal="left" vertical="center"/>
    </xf>
    <xf numFmtId="164" fontId="0" fillId="2" borderId="9" xfId="0" applyNumberFormat="1" applyFill="1" applyBorder="1" applyAlignment="1">
      <alignment horizontal="center" vertical="center"/>
    </xf>
    <xf numFmtId="0" fontId="7"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wrapText="1"/>
    </xf>
    <xf numFmtId="2" fontId="10" fillId="0" borderId="4" xfId="0" applyNumberFormat="1" applyFont="1" applyBorder="1" applyAlignment="1">
      <alignment horizontal="center" vertical="center"/>
    </xf>
    <xf numFmtId="0" fontId="10" fillId="0" borderId="4" xfId="0" applyFont="1" applyBorder="1" applyAlignment="1">
      <alignment horizontal="center" vertical="center"/>
    </xf>
    <xf numFmtId="164" fontId="0" fillId="2" borderId="8" xfId="0" applyNumberFormat="1" applyFill="1" applyBorder="1" applyAlignment="1">
      <alignment horizontal="center" vertical="center"/>
    </xf>
    <xf numFmtId="0" fontId="9" fillId="2" borderId="1" xfId="0" applyFont="1" applyFill="1" applyBorder="1" applyAlignment="1">
      <alignment horizontal="center" vertical="center"/>
    </xf>
    <xf numFmtId="0" fontId="11" fillId="2" borderId="1" xfId="0" applyFont="1" applyFill="1" applyBorder="1" applyAlignment="1">
      <alignment horizontal="center" vertical="center"/>
    </xf>
    <xf numFmtId="164" fontId="11" fillId="2" borderId="1" xfId="0" applyNumberFormat="1"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9" fillId="0" borderId="4" xfId="0" applyFont="1" applyBorder="1" applyAlignment="1">
      <alignment horizontal="center" vertical="center" wrapText="1"/>
    </xf>
    <xf numFmtId="2" fontId="9" fillId="0" borderId="4" xfId="0" applyNumberFormat="1" applyFont="1" applyBorder="1" applyAlignment="1">
      <alignment horizontal="center" vertical="center" wrapText="1"/>
    </xf>
    <xf numFmtId="2" fontId="9" fillId="0" borderId="4" xfId="0" applyNumberFormat="1" applyFont="1" applyBorder="1" applyAlignment="1">
      <alignment horizontal="center" vertical="center"/>
    </xf>
    <xf numFmtId="164" fontId="9"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3" borderId="1" xfId="1" applyNumberFormat="1" applyFont="1" applyFill="1" applyBorder="1" applyAlignment="1">
      <alignment horizontal="center" vertical="center"/>
    </xf>
    <xf numFmtId="0" fontId="9" fillId="0" borderId="3" xfId="0" applyFont="1" applyBorder="1" applyAlignment="1">
      <alignment horizontal="center" vertical="center" wrapText="1"/>
    </xf>
    <xf numFmtId="164" fontId="9" fillId="0" borderId="5" xfId="0" applyNumberFormat="1" applyFont="1" applyBorder="1" applyAlignment="1">
      <alignment horizontal="center" vertical="center"/>
    </xf>
    <xf numFmtId="2" fontId="5" fillId="0" borderId="1" xfId="1" applyNumberFormat="1" applyFont="1" applyBorder="1" applyAlignment="1">
      <alignment horizontal="center" vertical="center"/>
    </xf>
    <xf numFmtId="2" fontId="5" fillId="2" borderId="1" xfId="1" applyNumberFormat="1" applyFont="1" applyFill="1" applyBorder="1" applyAlignment="1">
      <alignment horizontal="center" vertical="center"/>
    </xf>
    <xf numFmtId="2" fontId="5" fillId="2" borderId="1" xfId="0" applyNumberFormat="1" applyFont="1" applyFill="1" applyBorder="1" applyAlignment="1">
      <alignment horizontal="right" vertical="center"/>
    </xf>
    <xf numFmtId="0" fontId="9" fillId="0" borderId="10" xfId="0" applyFont="1" applyBorder="1" applyAlignment="1">
      <alignment horizontal="center" vertical="center" wrapText="1"/>
    </xf>
    <xf numFmtId="2" fontId="9" fillId="0" borderId="10" xfId="0" applyNumberFormat="1" applyFont="1" applyBorder="1" applyAlignment="1">
      <alignment horizontal="center" vertical="center"/>
    </xf>
    <xf numFmtId="0" fontId="9" fillId="0" borderId="10" xfId="0" applyFont="1" applyBorder="1" applyAlignment="1">
      <alignment horizontal="center" vertical="center"/>
    </xf>
    <xf numFmtId="0" fontId="9" fillId="0" borderId="4" xfId="0" applyFont="1" applyBorder="1" applyAlignment="1">
      <alignment horizontal="center" vertical="center"/>
    </xf>
    <xf numFmtId="164" fontId="9" fillId="2" borderId="1" xfId="0" applyNumberFormat="1" applyFont="1" applyFill="1" applyBorder="1" applyAlignment="1">
      <alignment horizontal="center" vertical="center"/>
    </xf>
    <xf numFmtId="0" fontId="12" fillId="0" borderId="2" xfId="0" applyFont="1" applyBorder="1" applyAlignment="1">
      <alignment horizontal="center" vertical="center"/>
    </xf>
    <xf numFmtId="2" fontId="12"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0" fontId="5" fillId="3" borderId="1" xfId="0" applyFont="1" applyFill="1" applyBorder="1" applyAlignment="1">
      <alignment horizontal="center" vertical="center"/>
    </xf>
    <xf numFmtId="0" fontId="5" fillId="0" borderId="1" xfId="0" applyFont="1" applyBorder="1" applyAlignment="1">
      <alignment horizontal="center" vertical="justify"/>
    </xf>
    <xf numFmtId="0" fontId="5" fillId="0" borderId="1" xfId="1" applyFont="1" applyBorder="1" applyAlignment="1">
      <alignment horizontal="justify" vertical="center"/>
    </xf>
    <xf numFmtId="0" fontId="5" fillId="0" borderId="1" xfId="1" applyFont="1" applyBorder="1" applyAlignment="1">
      <alignment horizontal="justify" vertical="center" wrapText="1"/>
    </xf>
    <xf numFmtId="4" fontId="5" fillId="0" borderId="0" xfId="0" applyNumberFormat="1" applyFont="1" applyAlignment="1">
      <alignment horizontal="left" vertical="center" wrapText="1"/>
    </xf>
    <xf numFmtId="0" fontId="11" fillId="2" borderId="1" xfId="0" applyFont="1" applyFill="1" applyBorder="1" applyAlignment="1">
      <alignment horizontal="center" vertical="center" wrapText="1"/>
    </xf>
    <xf numFmtId="0" fontId="10" fillId="0" borderId="10" xfId="0" applyFont="1" applyBorder="1" applyAlignment="1">
      <alignment horizontal="center" vertical="center" wrapText="1"/>
    </xf>
    <xf numFmtId="2" fontId="10" fillId="0" borderId="10" xfId="0" applyNumberFormat="1" applyFont="1" applyBorder="1" applyAlignment="1">
      <alignment horizontal="center" vertical="center"/>
    </xf>
    <xf numFmtId="0" fontId="10" fillId="0" borderId="10" xfId="0" applyFont="1" applyBorder="1" applyAlignment="1">
      <alignment horizontal="center" vertical="center"/>
    </xf>
    <xf numFmtId="0" fontId="10" fillId="0" borderId="14" xfId="0" applyFont="1" applyBorder="1" applyAlignment="1">
      <alignment horizontal="center" vertical="center"/>
    </xf>
    <xf numFmtId="0" fontId="12" fillId="0" borderId="15" xfId="0" applyFont="1" applyBorder="1" applyAlignment="1">
      <alignment vertical="center"/>
    </xf>
    <xf numFmtId="0" fontId="12" fillId="0" borderId="16" xfId="0" applyFont="1" applyBorder="1" applyAlignment="1">
      <alignment vertical="center"/>
    </xf>
    <xf numFmtId="0" fontId="12" fillId="0" borderId="19" xfId="0" applyFont="1" applyBorder="1" applyAlignment="1">
      <alignment vertical="center"/>
    </xf>
    <xf numFmtId="0" fontId="12" fillId="0" borderId="17" xfId="0" applyFont="1" applyBorder="1" applyAlignment="1">
      <alignment vertical="center"/>
    </xf>
    <xf numFmtId="2" fontId="11" fillId="2" borderId="1" xfId="0" applyNumberFormat="1" applyFont="1" applyFill="1" applyBorder="1" applyAlignment="1">
      <alignment horizontal="center" vertical="center"/>
    </xf>
    <xf numFmtId="0" fontId="0" fillId="0" borderId="18" xfId="0" applyBorder="1" applyAlignment="1">
      <alignment horizontal="center"/>
    </xf>
    <xf numFmtId="0" fontId="13" fillId="0" borderId="16" xfId="0" applyFont="1" applyBorder="1" applyAlignment="1">
      <alignment horizontal="left"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16" xfId="0" applyFont="1" applyBorder="1" applyAlignment="1">
      <alignment horizontal="left" vertical="center"/>
    </xf>
    <xf numFmtId="0" fontId="13" fillId="0" borderId="19" xfId="0" applyFont="1" applyBorder="1" applyAlignment="1">
      <alignment horizontal="left" vertical="center"/>
    </xf>
    <xf numFmtId="0" fontId="13" fillId="0" borderId="17" xfId="0" applyFont="1" applyBorder="1" applyAlignment="1">
      <alignment horizontal="left" vertical="center"/>
    </xf>
    <xf numFmtId="0" fontId="6" fillId="2" borderId="8" xfId="0" applyFont="1" applyFill="1" applyBorder="1" applyAlignment="1">
      <alignment horizontal="center" vertical="center"/>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11" fillId="2" borderId="11"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cellXfs>
  <cellStyles count="3">
    <cellStyle name="Normal" xfId="0" builtinId="0"/>
    <cellStyle name="Normal 2" xfId="2"/>
    <cellStyle name="Normal_Plan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S322"/>
  <sheetViews>
    <sheetView showGridLines="0" tabSelected="1" view="pageBreakPreview" topLeftCell="A274" zoomScale="109" zoomScaleNormal="109" zoomScaleSheetLayoutView="109" workbookViewId="0">
      <selection activeCell="H15" sqref="H15"/>
    </sheetView>
  </sheetViews>
  <sheetFormatPr defaultRowHeight="14.4"/>
  <cols>
    <col min="1" max="1" width="5.6640625" customWidth="1"/>
    <col min="2" max="2" width="50.44140625" customWidth="1"/>
    <col min="3" max="3" width="5.6640625" customWidth="1"/>
    <col min="4" max="4" width="7.6640625" style="6" customWidth="1"/>
    <col min="5" max="5" width="11.77734375" customWidth="1"/>
    <col min="6" max="6" width="15.33203125" customWidth="1"/>
  </cols>
  <sheetData>
    <row r="1" spans="1:227">
      <c r="A1" s="61" t="s">
        <v>578</v>
      </c>
      <c r="B1" s="61"/>
      <c r="C1" s="61"/>
      <c r="D1" s="61"/>
      <c r="E1" s="61"/>
      <c r="F1" s="61"/>
    </row>
    <row r="2" spans="1:227" ht="27" customHeight="1">
      <c r="A2" s="56" t="s">
        <v>579</v>
      </c>
      <c r="B2" s="57"/>
      <c r="C2" s="58"/>
      <c r="D2" s="58"/>
      <c r="E2" s="58"/>
      <c r="F2" s="59"/>
    </row>
    <row r="3" spans="1:227" ht="15.6">
      <c r="A3" s="62" t="s">
        <v>577</v>
      </c>
      <c r="B3" s="63"/>
      <c r="C3" s="64"/>
      <c r="D3" s="65" t="s">
        <v>581</v>
      </c>
      <c r="E3" s="66"/>
      <c r="F3" s="67"/>
    </row>
    <row r="4" spans="1:227" ht="5.0999999999999996" customHeight="1">
      <c r="A4" s="52"/>
      <c r="B4" s="52"/>
      <c r="C4" s="52"/>
      <c r="D4" s="53"/>
      <c r="E4" s="54"/>
      <c r="F4" s="55"/>
    </row>
    <row r="5" spans="1:227" ht="5.0999999999999996" customHeight="1">
      <c r="A5" s="13"/>
      <c r="B5" s="13"/>
      <c r="C5" s="13"/>
      <c r="D5" s="14"/>
      <c r="E5" s="15"/>
      <c r="F5" s="15"/>
    </row>
    <row r="6" spans="1:227" ht="31.2">
      <c r="A6" s="43" t="s">
        <v>0</v>
      </c>
      <c r="B6" s="43" t="s">
        <v>4</v>
      </c>
      <c r="C6" s="43" t="s">
        <v>6</v>
      </c>
      <c r="D6" s="44" t="s">
        <v>1</v>
      </c>
      <c r="E6" s="45" t="s">
        <v>2</v>
      </c>
      <c r="F6" s="43" t="s">
        <v>3</v>
      </c>
    </row>
    <row r="7" spans="1:227" ht="5.0999999999999996" customHeight="1">
      <c r="A7" s="13"/>
      <c r="B7" s="13"/>
      <c r="C7" s="13"/>
      <c r="D7" s="14"/>
      <c r="E7" s="15"/>
      <c r="F7" s="15"/>
    </row>
    <row r="8" spans="1:227" s="1" customFormat="1" ht="15" customHeight="1">
      <c r="A8" s="17">
        <v>1</v>
      </c>
      <c r="B8" s="18" t="s">
        <v>23</v>
      </c>
      <c r="C8" s="60"/>
      <c r="D8" s="60"/>
      <c r="E8" s="60"/>
      <c r="F8" s="19">
        <f>SUM(F9:F13)</f>
        <v>36100</v>
      </c>
    </row>
    <row r="9" spans="1:227" s="3" customFormat="1" ht="15" customHeight="1">
      <c r="A9" s="20" t="s">
        <v>5</v>
      </c>
      <c r="B9" s="21" t="s">
        <v>24</v>
      </c>
      <c r="C9" s="22" t="s">
        <v>9</v>
      </c>
      <c r="D9" s="22">
        <v>1</v>
      </c>
      <c r="E9" s="23">
        <v>2400</v>
      </c>
      <c r="F9" s="31">
        <f>D9*E9</f>
        <v>2400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row>
    <row r="10" spans="1:227" s="3" customFormat="1" ht="15" customHeight="1">
      <c r="A10" s="20" t="s">
        <v>525</v>
      </c>
      <c r="B10" s="29" t="s">
        <v>83</v>
      </c>
      <c r="C10" s="22" t="s">
        <v>9</v>
      </c>
      <c r="D10" s="22">
        <v>1</v>
      </c>
      <c r="E10" s="23">
        <v>26000</v>
      </c>
      <c r="F10" s="31">
        <f>D10*E10</f>
        <v>26000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row>
    <row r="11" spans="1:227" s="3" customFormat="1" ht="30" customHeight="1">
      <c r="A11" s="20" t="s">
        <v>526</v>
      </c>
      <c r="B11" s="21" t="s">
        <v>529</v>
      </c>
      <c r="C11" s="22" t="s">
        <v>9</v>
      </c>
      <c r="D11" s="22">
        <v>1</v>
      </c>
      <c r="E11" s="23">
        <v>1200</v>
      </c>
      <c r="F11" s="31">
        <f>D11*E11</f>
        <v>1200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row>
    <row r="12" spans="1:227" s="3" customFormat="1" ht="15" customHeight="1">
      <c r="A12" s="20" t="s">
        <v>527</v>
      </c>
      <c r="B12" s="21" t="s">
        <v>530</v>
      </c>
      <c r="C12" s="22" t="s">
        <v>9</v>
      </c>
      <c r="D12" s="22">
        <v>1</v>
      </c>
      <c r="E12" s="23">
        <v>2700</v>
      </c>
      <c r="F12" s="31">
        <f>D12*E12</f>
        <v>2700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row>
    <row r="13" spans="1:227" s="3" customFormat="1" ht="30" customHeight="1">
      <c r="A13" s="20" t="s">
        <v>528</v>
      </c>
      <c r="B13" s="21" t="s">
        <v>531</v>
      </c>
      <c r="C13" s="22" t="s">
        <v>9</v>
      </c>
      <c r="D13" s="22">
        <v>1</v>
      </c>
      <c r="E13" s="23">
        <v>3800</v>
      </c>
      <c r="F13" s="31">
        <f>D13*E13</f>
        <v>3800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row>
    <row r="14" spans="1:227" s="3" customFormat="1" ht="5.0999999999999996" customHeight="1">
      <c r="A14" s="24"/>
      <c r="B14" s="24"/>
      <c r="C14" s="25"/>
      <c r="D14" s="26"/>
      <c r="E14" s="26"/>
      <c r="F14" s="27"/>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row>
    <row r="15" spans="1:227" s="1" customFormat="1" ht="15" customHeight="1">
      <c r="A15" s="17">
        <v>2</v>
      </c>
      <c r="B15" s="18" t="s">
        <v>412</v>
      </c>
      <c r="C15" s="60"/>
      <c r="D15" s="60"/>
      <c r="E15" s="60"/>
      <c r="F15" s="19">
        <f>SUM(F16:F22)</f>
        <v>48082.2</v>
      </c>
    </row>
    <row r="16" spans="1:227" s="3" customFormat="1" ht="15" customHeight="1">
      <c r="A16" s="28" t="s">
        <v>7</v>
      </c>
      <c r="B16" s="29" t="s">
        <v>191</v>
      </c>
      <c r="C16" s="30" t="s">
        <v>9</v>
      </c>
      <c r="D16" s="30">
        <v>1</v>
      </c>
      <c r="E16" s="23">
        <v>18600</v>
      </c>
      <c r="F16" s="31">
        <f>D16*E16</f>
        <v>18600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row>
    <row r="17" spans="1:227" s="3" customFormat="1" ht="15" customHeight="1">
      <c r="A17" s="28" t="s">
        <v>8</v>
      </c>
      <c r="B17" s="29" t="s">
        <v>413</v>
      </c>
      <c r="C17" s="30" t="s">
        <v>9</v>
      </c>
      <c r="D17" s="30">
        <v>1</v>
      </c>
      <c r="E17" s="23">
        <v>226.5</v>
      </c>
      <c r="F17" s="31">
        <f>D17*E17</f>
        <v>226.5</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row>
    <row r="18" spans="1:227" s="3" customFormat="1" ht="15" customHeight="1">
      <c r="A18" s="28" t="s">
        <v>82</v>
      </c>
      <c r="B18" s="29" t="s">
        <v>532</v>
      </c>
      <c r="C18" s="30" t="s">
        <v>9</v>
      </c>
      <c r="D18" s="30">
        <v>1</v>
      </c>
      <c r="E18" s="23">
        <v>8405.25</v>
      </c>
      <c r="F18" s="31">
        <f>D18*E18</f>
        <v>8405.25</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row>
    <row r="19" spans="1:227" s="3" customFormat="1" ht="28.8">
      <c r="A19" s="28" t="s">
        <v>295</v>
      </c>
      <c r="B19" s="29" t="s">
        <v>536</v>
      </c>
      <c r="C19" s="30" t="s">
        <v>9</v>
      </c>
      <c r="D19" s="30">
        <v>1</v>
      </c>
      <c r="E19" s="23">
        <v>3258.23</v>
      </c>
      <c r="F19" s="31">
        <f>D19*E19</f>
        <v>3258.23</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row>
    <row r="20" spans="1:227" s="3" customFormat="1">
      <c r="A20" s="28" t="s">
        <v>296</v>
      </c>
      <c r="B20" s="29" t="s">
        <v>300</v>
      </c>
      <c r="C20" s="30" t="s">
        <v>9</v>
      </c>
      <c r="D20" s="30">
        <v>1</v>
      </c>
      <c r="E20" s="23">
        <v>2856.42</v>
      </c>
      <c r="F20" s="31">
        <f t="shared" ref="F20:F22" si="0">D20*E20</f>
        <v>2856.42</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row>
    <row r="21" spans="1:227" s="3" customFormat="1" ht="28.8">
      <c r="A21" s="28" t="s">
        <v>298</v>
      </c>
      <c r="B21" s="29" t="s">
        <v>301</v>
      </c>
      <c r="C21" s="30" t="s">
        <v>9</v>
      </c>
      <c r="D21" s="30">
        <v>1</v>
      </c>
      <c r="E21" s="23">
        <v>8380.6</v>
      </c>
      <c r="F21" s="31">
        <f t="shared" si="0"/>
        <v>8380.6</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row>
    <row r="22" spans="1:227" s="3" customFormat="1" ht="28.8">
      <c r="A22" s="28" t="s">
        <v>299</v>
      </c>
      <c r="B22" s="29" t="s">
        <v>302</v>
      </c>
      <c r="C22" s="30" t="s">
        <v>9</v>
      </c>
      <c r="D22" s="30">
        <v>1</v>
      </c>
      <c r="E22" s="23">
        <v>6355.2</v>
      </c>
      <c r="F22" s="31">
        <f t="shared" si="0"/>
        <v>6355.2</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row>
    <row r="23" spans="1:227" s="3" customFormat="1" ht="5.0999999999999996" customHeight="1">
      <c r="A23" s="24"/>
      <c r="B23" s="24"/>
      <c r="C23" s="25"/>
      <c r="D23" s="26"/>
      <c r="E23" s="26"/>
      <c r="F23" s="27"/>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row>
    <row r="24" spans="1:227" s="1" customFormat="1" ht="15" customHeight="1">
      <c r="A24" s="17">
        <v>3</v>
      </c>
      <c r="B24" s="18" t="s">
        <v>25</v>
      </c>
      <c r="C24" s="60"/>
      <c r="D24" s="60"/>
      <c r="E24" s="60"/>
      <c r="F24" s="19">
        <f>SUM(F25:F26)</f>
        <v>4650</v>
      </c>
    </row>
    <row r="25" spans="1:227" s="4" customFormat="1" ht="15" customHeight="1">
      <c r="A25" s="28" t="s">
        <v>10</v>
      </c>
      <c r="B25" s="29" t="s">
        <v>79</v>
      </c>
      <c r="C25" s="30" t="s">
        <v>9</v>
      </c>
      <c r="D25" s="30">
        <v>1</v>
      </c>
      <c r="E25" s="23">
        <v>1850</v>
      </c>
      <c r="F25" s="31">
        <f>D25*E25</f>
        <v>1850</v>
      </c>
    </row>
    <row r="26" spans="1:227" s="4" customFormat="1" ht="15" customHeight="1">
      <c r="A26" s="28" t="s">
        <v>14</v>
      </c>
      <c r="B26" s="29" t="s">
        <v>26</v>
      </c>
      <c r="C26" s="30" t="s">
        <v>9</v>
      </c>
      <c r="D26" s="30">
        <v>1</v>
      </c>
      <c r="E26" s="23">
        <v>2800</v>
      </c>
      <c r="F26" s="31">
        <f>D26*E26</f>
        <v>2800</v>
      </c>
    </row>
    <row r="27" spans="1:227" s="3" customFormat="1" ht="5.0999999999999996" customHeight="1">
      <c r="A27" s="24"/>
      <c r="B27" s="24"/>
      <c r="C27" s="25"/>
      <c r="D27" s="26"/>
      <c r="E27" s="26"/>
      <c r="F27" s="27"/>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row>
    <row r="28" spans="1:227" s="1" customFormat="1" ht="15" customHeight="1">
      <c r="A28" s="17">
        <v>4</v>
      </c>
      <c r="B28" s="18" t="s">
        <v>27</v>
      </c>
      <c r="C28" s="60"/>
      <c r="D28" s="60"/>
      <c r="E28" s="60"/>
      <c r="F28" s="19">
        <f>SUM(F29:F30)</f>
        <v>840</v>
      </c>
    </row>
    <row r="29" spans="1:227" s="4" customFormat="1" ht="30" customHeight="1">
      <c r="A29" s="28" t="s">
        <v>11</v>
      </c>
      <c r="B29" s="29" t="s">
        <v>28</v>
      </c>
      <c r="C29" s="30" t="s">
        <v>9</v>
      </c>
      <c r="D29" s="30">
        <v>1</v>
      </c>
      <c r="E29" s="23">
        <v>580</v>
      </c>
      <c r="F29" s="31">
        <f>D29*E29</f>
        <v>580</v>
      </c>
    </row>
    <row r="30" spans="1:227" s="4" customFormat="1" ht="15" customHeight="1">
      <c r="A30" s="28" t="s">
        <v>22</v>
      </c>
      <c r="B30" s="29" t="s">
        <v>84</v>
      </c>
      <c r="C30" s="30" t="s">
        <v>9</v>
      </c>
      <c r="D30" s="30">
        <v>1</v>
      </c>
      <c r="E30" s="23">
        <v>260</v>
      </c>
      <c r="F30" s="31">
        <f>D30*E30</f>
        <v>260</v>
      </c>
    </row>
    <row r="31" spans="1:227" s="3" customFormat="1" ht="8.4" customHeight="1">
      <c r="A31" s="24"/>
      <c r="B31" s="24"/>
      <c r="C31" s="25"/>
      <c r="D31" s="26"/>
      <c r="E31" s="26"/>
      <c r="F31" s="27"/>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row>
    <row r="32" spans="1:227" s="4" customFormat="1" ht="15" customHeight="1">
      <c r="A32" s="18">
        <v>5</v>
      </c>
      <c r="B32" s="18" t="s">
        <v>303</v>
      </c>
      <c r="C32" s="60"/>
      <c r="D32" s="60"/>
      <c r="E32" s="60"/>
      <c r="F32" s="19">
        <f>SUM(F33)</f>
        <v>1440</v>
      </c>
    </row>
    <row r="33" spans="1:227" s="4" customFormat="1" ht="30" customHeight="1">
      <c r="A33" s="28" t="s">
        <v>12</v>
      </c>
      <c r="B33" s="29" t="s">
        <v>304</v>
      </c>
      <c r="C33" s="30" t="s">
        <v>9</v>
      </c>
      <c r="D33" s="30">
        <v>1</v>
      </c>
      <c r="E33" s="31">
        <v>1440</v>
      </c>
      <c r="F33" s="31">
        <f>D33*E33</f>
        <v>1440</v>
      </c>
    </row>
    <row r="34" spans="1:227" s="3" customFormat="1" ht="5.0999999999999996" customHeight="1">
      <c r="A34" s="24"/>
      <c r="B34" s="24"/>
      <c r="C34" s="25"/>
      <c r="D34" s="26"/>
      <c r="E34" s="26"/>
      <c r="F34" s="27"/>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row>
    <row r="35" spans="1:227" s="4" customFormat="1" ht="15" customHeight="1">
      <c r="A35" s="17">
        <v>6</v>
      </c>
      <c r="B35" s="18" t="s">
        <v>29</v>
      </c>
      <c r="C35" s="60"/>
      <c r="D35" s="60"/>
      <c r="E35" s="60"/>
      <c r="F35" s="19">
        <f>SUM(F36:F56)</f>
        <v>24045.98</v>
      </c>
    </row>
    <row r="36" spans="1:227" s="4" customFormat="1" ht="30" customHeight="1">
      <c r="A36" s="20" t="s">
        <v>192</v>
      </c>
      <c r="B36" s="21" t="s">
        <v>305</v>
      </c>
      <c r="C36" s="22" t="s">
        <v>13</v>
      </c>
      <c r="D36" s="22">
        <v>7</v>
      </c>
      <c r="E36" s="23">
        <v>7.6</v>
      </c>
      <c r="F36" s="23">
        <f>D36*E36</f>
        <v>53.199999999999996</v>
      </c>
    </row>
    <row r="37" spans="1:227" s="11" customFormat="1" ht="30" customHeight="1">
      <c r="A37" s="20" t="s">
        <v>34</v>
      </c>
      <c r="B37" s="29" t="s">
        <v>306</v>
      </c>
      <c r="C37" s="30" t="s">
        <v>13</v>
      </c>
      <c r="D37" s="30">
        <v>42</v>
      </c>
      <c r="E37" s="31">
        <v>107.2</v>
      </c>
      <c r="F37" s="31">
        <f>D37*E37</f>
        <v>4502.4000000000005</v>
      </c>
    </row>
    <row r="38" spans="1:227" s="11" customFormat="1" ht="45" customHeight="1">
      <c r="A38" s="20" t="s">
        <v>39</v>
      </c>
      <c r="B38" s="29" t="s">
        <v>309</v>
      </c>
      <c r="C38" s="30" t="s">
        <v>13</v>
      </c>
      <c r="D38" s="30">
        <v>210</v>
      </c>
      <c r="E38" s="31">
        <v>22.63</v>
      </c>
      <c r="F38" s="31">
        <f>D38*E38</f>
        <v>4752.3</v>
      </c>
    </row>
    <row r="39" spans="1:227" s="4" customFormat="1" ht="15" customHeight="1">
      <c r="A39" s="20" t="s">
        <v>570</v>
      </c>
      <c r="B39" s="21" t="s">
        <v>542</v>
      </c>
      <c r="C39" s="22" t="s">
        <v>9</v>
      </c>
      <c r="D39" s="30">
        <v>1</v>
      </c>
      <c r="E39" s="31">
        <v>385</v>
      </c>
      <c r="F39" s="23">
        <f t="shared" ref="F39:F52" si="1">D39*E39</f>
        <v>385</v>
      </c>
    </row>
    <row r="40" spans="1:227" s="4" customFormat="1" ht="30" customHeight="1">
      <c r="A40" s="20" t="s">
        <v>40</v>
      </c>
      <c r="B40" s="29" t="s">
        <v>543</v>
      </c>
      <c r="C40" s="30" t="s">
        <v>9</v>
      </c>
      <c r="D40" s="30">
        <v>1</v>
      </c>
      <c r="E40" s="31">
        <v>150</v>
      </c>
      <c r="F40" s="31">
        <f>D40*E40</f>
        <v>150</v>
      </c>
    </row>
    <row r="41" spans="1:227" s="4" customFormat="1" ht="31.5" customHeight="1">
      <c r="A41" s="20" t="s">
        <v>41</v>
      </c>
      <c r="B41" s="29" t="s">
        <v>315</v>
      </c>
      <c r="C41" s="30" t="s">
        <v>9</v>
      </c>
      <c r="D41" s="30">
        <v>1</v>
      </c>
      <c r="E41" s="31">
        <v>180</v>
      </c>
      <c r="F41" s="23">
        <f>D41*E41</f>
        <v>180</v>
      </c>
    </row>
    <row r="42" spans="1:227" s="4" customFormat="1" ht="15" customHeight="1">
      <c r="A42" s="20" t="s">
        <v>42</v>
      </c>
      <c r="B42" s="29" t="s">
        <v>314</v>
      </c>
      <c r="C42" s="30" t="s">
        <v>9</v>
      </c>
      <c r="D42" s="30">
        <v>1</v>
      </c>
      <c r="E42" s="31">
        <v>385</v>
      </c>
      <c r="F42" s="23">
        <f>D42*E42</f>
        <v>385</v>
      </c>
    </row>
    <row r="43" spans="1:227" s="4" customFormat="1" ht="60" customHeight="1">
      <c r="A43" s="20" t="s">
        <v>43</v>
      </c>
      <c r="B43" s="29" t="s">
        <v>544</v>
      </c>
      <c r="C43" s="30" t="s">
        <v>9</v>
      </c>
      <c r="D43" s="30">
        <v>1</v>
      </c>
      <c r="E43" s="31">
        <v>385</v>
      </c>
      <c r="F43" s="23">
        <f t="shared" si="1"/>
        <v>385</v>
      </c>
    </row>
    <row r="44" spans="1:227" s="4" customFormat="1" ht="15" customHeight="1">
      <c r="A44" s="20" t="s">
        <v>44</v>
      </c>
      <c r="B44" s="29" t="s">
        <v>537</v>
      </c>
      <c r="C44" s="30" t="s">
        <v>9</v>
      </c>
      <c r="D44" s="30">
        <v>1</v>
      </c>
      <c r="E44" s="31">
        <v>280</v>
      </c>
      <c r="F44" s="23">
        <f t="shared" si="1"/>
        <v>280</v>
      </c>
    </row>
    <row r="45" spans="1:227" s="4" customFormat="1" ht="15" customHeight="1">
      <c r="A45" s="20" t="s">
        <v>80</v>
      </c>
      <c r="B45" s="21" t="s">
        <v>195</v>
      </c>
      <c r="C45" s="22" t="s">
        <v>13</v>
      </c>
      <c r="D45" s="22">
        <v>1041</v>
      </c>
      <c r="E45" s="23">
        <v>5.0999999999999996</v>
      </c>
      <c r="F45" s="23">
        <f t="shared" si="1"/>
        <v>5309.0999999999995</v>
      </c>
    </row>
    <row r="46" spans="1:227" s="4" customFormat="1" ht="15" customHeight="1">
      <c r="A46" s="20" t="s">
        <v>107</v>
      </c>
      <c r="B46" s="21" t="s">
        <v>194</v>
      </c>
      <c r="C46" s="22" t="s">
        <v>13</v>
      </c>
      <c r="D46" s="22">
        <v>85</v>
      </c>
      <c r="E46" s="23">
        <v>4.4000000000000004</v>
      </c>
      <c r="F46" s="23">
        <f t="shared" ref="F46" si="2">D46*E46</f>
        <v>374.00000000000006</v>
      </c>
    </row>
    <row r="47" spans="1:227" s="4" customFormat="1" ht="45" customHeight="1">
      <c r="A47" s="20" t="s">
        <v>185</v>
      </c>
      <c r="B47" s="29" t="s">
        <v>310</v>
      </c>
      <c r="C47" s="30" t="s">
        <v>13</v>
      </c>
      <c r="D47" s="30">
        <v>118</v>
      </c>
      <c r="E47" s="23">
        <v>7.8</v>
      </c>
      <c r="F47" s="23">
        <f t="shared" si="1"/>
        <v>920.4</v>
      </c>
    </row>
    <row r="48" spans="1:227" s="4" customFormat="1" ht="15" customHeight="1">
      <c r="A48" s="20" t="s">
        <v>193</v>
      </c>
      <c r="B48" s="29" t="s">
        <v>311</v>
      </c>
      <c r="C48" s="30" t="s">
        <v>31</v>
      </c>
      <c r="D48" s="30">
        <v>447</v>
      </c>
      <c r="E48" s="23">
        <v>2.2999999999999998</v>
      </c>
      <c r="F48" s="23">
        <f t="shared" si="1"/>
        <v>1028.0999999999999</v>
      </c>
    </row>
    <row r="49" spans="1:6" s="4" customFormat="1" ht="15" customHeight="1">
      <c r="A49" s="20" t="s">
        <v>196</v>
      </c>
      <c r="B49" s="29" t="s">
        <v>198</v>
      </c>
      <c r="C49" s="32" t="s">
        <v>13</v>
      </c>
      <c r="D49" s="30">
        <v>93</v>
      </c>
      <c r="E49" s="31">
        <v>12</v>
      </c>
      <c r="F49" s="31">
        <f t="shared" ref="F49:F51" si="3">D49*E49</f>
        <v>1116</v>
      </c>
    </row>
    <row r="50" spans="1:6" s="4" customFormat="1" ht="15" customHeight="1">
      <c r="A50" s="20" t="s">
        <v>197</v>
      </c>
      <c r="B50" s="29" t="s">
        <v>199</v>
      </c>
      <c r="C50" s="32" t="s">
        <v>13</v>
      </c>
      <c r="D50" s="30">
        <v>72</v>
      </c>
      <c r="E50" s="31">
        <v>5.94</v>
      </c>
      <c r="F50" s="31">
        <f t="shared" si="3"/>
        <v>427.68</v>
      </c>
    </row>
    <row r="51" spans="1:6" s="4" customFormat="1" ht="15" customHeight="1">
      <c r="A51" s="20" t="s">
        <v>200</v>
      </c>
      <c r="B51" s="29" t="s">
        <v>313</v>
      </c>
      <c r="C51" s="32" t="s">
        <v>31</v>
      </c>
      <c r="D51" s="30">
        <v>59</v>
      </c>
      <c r="E51" s="31">
        <v>3.8</v>
      </c>
      <c r="F51" s="31">
        <f t="shared" si="3"/>
        <v>224.2</v>
      </c>
    </row>
    <row r="52" spans="1:6" s="4" customFormat="1" ht="15" customHeight="1">
      <c r="A52" s="20" t="s">
        <v>205</v>
      </c>
      <c r="B52" s="29" t="s">
        <v>204</v>
      </c>
      <c r="C52" s="32" t="s">
        <v>13</v>
      </c>
      <c r="D52" s="30">
        <v>3</v>
      </c>
      <c r="E52" s="31">
        <v>16.2</v>
      </c>
      <c r="F52" s="31">
        <f t="shared" si="1"/>
        <v>48.599999999999994</v>
      </c>
    </row>
    <row r="53" spans="1:6" s="4" customFormat="1" ht="90" customHeight="1">
      <c r="A53" s="20" t="s">
        <v>307</v>
      </c>
      <c r="B53" s="29" t="s">
        <v>411</v>
      </c>
      <c r="C53" s="32" t="s">
        <v>9</v>
      </c>
      <c r="D53" s="30">
        <v>1</v>
      </c>
      <c r="E53" s="31">
        <v>1750</v>
      </c>
      <c r="F53" s="31">
        <f>D53*E53</f>
        <v>1750</v>
      </c>
    </row>
    <row r="54" spans="1:6" s="4" customFormat="1" ht="45" customHeight="1">
      <c r="A54" s="20" t="s">
        <v>312</v>
      </c>
      <c r="B54" s="29" t="s">
        <v>308</v>
      </c>
      <c r="C54" s="32" t="s">
        <v>9</v>
      </c>
      <c r="D54" s="30">
        <v>1</v>
      </c>
      <c r="E54" s="31">
        <v>475</v>
      </c>
      <c r="F54" s="31">
        <f>D54*E54</f>
        <v>475</v>
      </c>
    </row>
    <row r="55" spans="1:6" s="4" customFormat="1" ht="60" customHeight="1">
      <c r="A55" s="20" t="s">
        <v>316</v>
      </c>
      <c r="B55" s="29" t="s">
        <v>562</v>
      </c>
      <c r="C55" s="32" t="s">
        <v>9</v>
      </c>
      <c r="D55" s="30">
        <v>1</v>
      </c>
      <c r="E55" s="31">
        <v>1050</v>
      </c>
      <c r="F55" s="31">
        <f>D55*E55</f>
        <v>1050</v>
      </c>
    </row>
    <row r="56" spans="1:6" s="4" customFormat="1" ht="30" customHeight="1">
      <c r="A56" s="20" t="s">
        <v>317</v>
      </c>
      <c r="B56" s="29" t="s">
        <v>563</v>
      </c>
      <c r="C56" s="35" t="s">
        <v>9</v>
      </c>
      <c r="D56" s="30">
        <v>1</v>
      </c>
      <c r="E56" s="31">
        <v>250</v>
      </c>
      <c r="F56" s="31">
        <f>D56*E56</f>
        <v>250</v>
      </c>
    </row>
    <row r="57" spans="1:6" s="4" customFormat="1" ht="5.0999999999999996" customHeight="1">
      <c r="A57" s="24"/>
      <c r="B57" s="24"/>
      <c r="C57" s="25"/>
      <c r="D57" s="26"/>
      <c r="E57" s="26"/>
      <c r="F57" s="27"/>
    </row>
    <row r="58" spans="1:6" s="4" customFormat="1" ht="15" customHeight="1">
      <c r="A58" s="17">
        <v>7</v>
      </c>
      <c r="B58" s="18" t="s">
        <v>203</v>
      </c>
      <c r="C58" s="60"/>
      <c r="D58" s="60"/>
      <c r="E58" s="60"/>
      <c r="F58" s="19">
        <f>SUM(F59:F68)</f>
        <v>95978.300000000017</v>
      </c>
    </row>
    <row r="59" spans="1:6" s="11" customFormat="1" ht="45" customHeight="1">
      <c r="A59" s="28" t="s">
        <v>15</v>
      </c>
      <c r="B59" s="29" t="s">
        <v>201</v>
      </c>
      <c r="C59" s="30" t="s">
        <v>13</v>
      </c>
      <c r="D59" s="30">
        <v>596</v>
      </c>
      <c r="E59" s="31">
        <v>118.65</v>
      </c>
      <c r="F59" s="31">
        <f t="shared" ref="F59:F68" si="4">D59*E59</f>
        <v>70715.400000000009</v>
      </c>
    </row>
    <row r="60" spans="1:6" s="11" customFormat="1" ht="45" customHeight="1">
      <c r="A60" s="28" t="s">
        <v>81</v>
      </c>
      <c r="B60" s="29" t="s">
        <v>289</v>
      </c>
      <c r="C60" s="30" t="s">
        <v>13</v>
      </c>
      <c r="D60" s="30">
        <v>14</v>
      </c>
      <c r="E60" s="31">
        <v>145.02000000000001</v>
      </c>
      <c r="F60" s="31">
        <f t="shared" ref="F60" si="5">D60*E60</f>
        <v>2030.2800000000002</v>
      </c>
    </row>
    <row r="61" spans="1:6" s="11" customFormat="1" ht="45" customHeight="1">
      <c r="A61" s="28" t="s">
        <v>206</v>
      </c>
      <c r="B61" s="29" t="s">
        <v>202</v>
      </c>
      <c r="C61" s="30" t="s">
        <v>13</v>
      </c>
      <c r="D61" s="30">
        <v>29</v>
      </c>
      <c r="E61" s="31">
        <v>124.06</v>
      </c>
      <c r="F61" s="31">
        <f t="shared" si="4"/>
        <v>3597.7400000000002</v>
      </c>
    </row>
    <row r="62" spans="1:6" s="11" customFormat="1" ht="45" customHeight="1">
      <c r="A62" s="28" t="s">
        <v>207</v>
      </c>
      <c r="B62" s="29" t="s">
        <v>318</v>
      </c>
      <c r="C62" s="30" t="s">
        <v>13</v>
      </c>
      <c r="D62" s="30">
        <v>11</v>
      </c>
      <c r="E62" s="31">
        <v>144.03</v>
      </c>
      <c r="F62" s="31">
        <f t="shared" si="4"/>
        <v>1584.33</v>
      </c>
    </row>
    <row r="63" spans="1:6" s="4" customFormat="1" ht="75" customHeight="1">
      <c r="A63" s="28" t="s">
        <v>208</v>
      </c>
      <c r="B63" s="21" t="s">
        <v>323</v>
      </c>
      <c r="C63" s="22" t="s">
        <v>21</v>
      </c>
      <c r="D63" s="22">
        <v>12</v>
      </c>
      <c r="E63" s="23">
        <v>383.15</v>
      </c>
      <c r="F63" s="23">
        <f t="shared" si="4"/>
        <v>4597.7999999999993</v>
      </c>
    </row>
    <row r="64" spans="1:6" s="4" customFormat="1" ht="15" customHeight="1">
      <c r="A64" s="28" t="s">
        <v>209</v>
      </c>
      <c r="B64" s="29" t="s">
        <v>286</v>
      </c>
      <c r="C64" s="30" t="s">
        <v>13</v>
      </c>
      <c r="D64" s="22">
        <v>346</v>
      </c>
      <c r="E64" s="31">
        <v>23.28</v>
      </c>
      <c r="F64" s="23">
        <f t="shared" si="4"/>
        <v>8054.88</v>
      </c>
    </row>
    <row r="65" spans="1:227" s="4" customFormat="1" ht="15" customHeight="1">
      <c r="A65" s="28" t="s">
        <v>287</v>
      </c>
      <c r="B65" s="29" t="s">
        <v>319</v>
      </c>
      <c r="C65" s="30" t="s">
        <v>13</v>
      </c>
      <c r="D65" s="22">
        <v>3</v>
      </c>
      <c r="E65" s="31">
        <v>23.28</v>
      </c>
      <c r="F65" s="23">
        <f t="shared" si="4"/>
        <v>69.84</v>
      </c>
    </row>
    <row r="66" spans="1:227" s="4" customFormat="1" ht="45" customHeight="1">
      <c r="A66" s="28" t="s">
        <v>290</v>
      </c>
      <c r="B66" s="29" t="s">
        <v>285</v>
      </c>
      <c r="C66" s="30" t="s">
        <v>13</v>
      </c>
      <c r="D66" s="22">
        <v>30</v>
      </c>
      <c r="E66" s="31">
        <v>20.22</v>
      </c>
      <c r="F66" s="23">
        <f t="shared" ref="F66:F67" si="6">D66*E66</f>
        <v>606.59999999999991</v>
      </c>
    </row>
    <row r="67" spans="1:227" s="4" customFormat="1" ht="28.8">
      <c r="A67" s="28" t="s">
        <v>291</v>
      </c>
      <c r="B67" s="29" t="s">
        <v>326</v>
      </c>
      <c r="C67" s="30" t="s">
        <v>9</v>
      </c>
      <c r="D67" s="30">
        <v>1</v>
      </c>
      <c r="E67" s="31">
        <v>234</v>
      </c>
      <c r="F67" s="23">
        <f t="shared" si="6"/>
        <v>234</v>
      </c>
    </row>
    <row r="68" spans="1:227" s="4" customFormat="1" ht="60" customHeight="1">
      <c r="A68" s="28" t="s">
        <v>294</v>
      </c>
      <c r="B68" s="29" t="s">
        <v>549</v>
      </c>
      <c r="C68" s="30" t="s">
        <v>13</v>
      </c>
      <c r="D68" s="30">
        <v>101</v>
      </c>
      <c r="E68" s="31">
        <v>44.43</v>
      </c>
      <c r="F68" s="23">
        <f t="shared" si="4"/>
        <v>4487.43</v>
      </c>
    </row>
    <row r="69" spans="1:227" s="3" customFormat="1" ht="5.0999999999999996" customHeight="1">
      <c r="A69" s="24"/>
      <c r="B69" s="24"/>
      <c r="C69" s="25"/>
      <c r="D69" s="26"/>
      <c r="E69" s="26"/>
      <c r="F69" s="27"/>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row>
    <row r="70" spans="1:227" s="4" customFormat="1" ht="15" customHeight="1">
      <c r="A70" s="17">
        <v>8</v>
      </c>
      <c r="B70" s="18" t="s">
        <v>30</v>
      </c>
      <c r="C70" s="60"/>
      <c r="D70" s="60"/>
      <c r="E70" s="60"/>
      <c r="F70" s="19">
        <f>SUM(F71:F73)</f>
        <v>132087.04999999999</v>
      </c>
    </row>
    <row r="71" spans="1:227" s="4" customFormat="1" ht="30" customHeight="1">
      <c r="A71" s="20" t="s">
        <v>16</v>
      </c>
      <c r="B71" s="21" t="s">
        <v>320</v>
      </c>
      <c r="C71" s="22" t="s">
        <v>13</v>
      </c>
      <c r="D71" s="22">
        <v>1333</v>
      </c>
      <c r="E71" s="31">
        <v>90.1</v>
      </c>
      <c r="F71" s="23">
        <f>D71*E71</f>
        <v>120103.29999999999</v>
      </c>
    </row>
    <row r="72" spans="1:227" s="4" customFormat="1" ht="15" customHeight="1">
      <c r="A72" s="20" t="s">
        <v>45</v>
      </c>
      <c r="B72" s="21" t="s">
        <v>321</v>
      </c>
      <c r="C72" s="22" t="s">
        <v>13</v>
      </c>
      <c r="D72" s="22">
        <v>97</v>
      </c>
      <c r="E72" s="31">
        <v>114</v>
      </c>
      <c r="F72" s="23">
        <f>D72*E72</f>
        <v>11058</v>
      </c>
    </row>
    <row r="73" spans="1:227" s="4" customFormat="1" ht="30" customHeight="1">
      <c r="A73" s="20" t="s">
        <v>210</v>
      </c>
      <c r="B73" s="21" t="s">
        <v>322</v>
      </c>
      <c r="C73" s="22" t="s">
        <v>31</v>
      </c>
      <c r="D73" s="22">
        <v>23</v>
      </c>
      <c r="E73" s="31">
        <v>40.25</v>
      </c>
      <c r="F73" s="23">
        <f>D73*E73</f>
        <v>925.75</v>
      </c>
    </row>
    <row r="74" spans="1:227" s="3" customFormat="1" ht="5.0999999999999996" customHeight="1">
      <c r="A74" s="24"/>
      <c r="B74" s="24"/>
      <c r="C74" s="25"/>
      <c r="D74" s="26"/>
      <c r="E74" s="26"/>
      <c r="F74" s="27"/>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row>
    <row r="75" spans="1:227" s="5" customFormat="1" ht="30" customHeight="1">
      <c r="A75" s="17">
        <v>9</v>
      </c>
      <c r="B75" s="51" t="s">
        <v>373</v>
      </c>
      <c r="C75" s="60"/>
      <c r="D75" s="60"/>
      <c r="E75" s="60"/>
      <c r="F75" s="19">
        <f>SUM(F76:F91)</f>
        <v>575204.5</v>
      </c>
    </row>
    <row r="76" spans="1:227" s="5" customFormat="1" ht="90.75" customHeight="1">
      <c r="A76" s="20" t="s">
        <v>17</v>
      </c>
      <c r="B76" s="29" t="s">
        <v>497</v>
      </c>
      <c r="C76" s="30" t="s">
        <v>9</v>
      </c>
      <c r="D76" s="30">
        <v>1</v>
      </c>
      <c r="E76" s="23">
        <v>720</v>
      </c>
      <c r="F76" s="23">
        <f t="shared" ref="F76:F85" si="7">D76*E76</f>
        <v>720</v>
      </c>
    </row>
    <row r="77" spans="1:227" s="5" customFormat="1" ht="60" customHeight="1">
      <c r="A77" s="20" t="s">
        <v>46</v>
      </c>
      <c r="B77" s="29" t="s">
        <v>375</v>
      </c>
      <c r="C77" s="30" t="s">
        <v>9</v>
      </c>
      <c r="D77" s="30">
        <v>1</v>
      </c>
      <c r="E77" s="23">
        <v>5127</v>
      </c>
      <c r="F77" s="23">
        <f t="shared" ref="F77" si="8">D77*E77</f>
        <v>5127</v>
      </c>
    </row>
    <row r="78" spans="1:227" s="5" customFormat="1" ht="30" customHeight="1">
      <c r="A78" s="20" t="s">
        <v>47</v>
      </c>
      <c r="B78" s="29" t="s">
        <v>377</v>
      </c>
      <c r="C78" s="30" t="s">
        <v>9</v>
      </c>
      <c r="D78" s="30">
        <v>1</v>
      </c>
      <c r="E78" s="23">
        <v>802</v>
      </c>
      <c r="F78" s="23">
        <f t="shared" ref="F78" si="9">D78*E78</f>
        <v>802</v>
      </c>
    </row>
    <row r="79" spans="1:227" s="5" customFormat="1" ht="45" customHeight="1">
      <c r="A79" s="20" t="s">
        <v>48</v>
      </c>
      <c r="B79" s="29" t="s">
        <v>378</v>
      </c>
      <c r="C79" s="30" t="s">
        <v>9</v>
      </c>
      <c r="D79" s="30">
        <v>1</v>
      </c>
      <c r="E79" s="23">
        <v>802</v>
      </c>
      <c r="F79" s="23">
        <f t="shared" ref="F79" si="10">D79*E79</f>
        <v>802</v>
      </c>
    </row>
    <row r="80" spans="1:227" s="4" customFormat="1" ht="75" customHeight="1">
      <c r="A80" s="20" t="s">
        <v>49</v>
      </c>
      <c r="B80" s="29" t="s">
        <v>211</v>
      </c>
      <c r="C80" s="30" t="s">
        <v>21</v>
      </c>
      <c r="D80" s="30">
        <v>130</v>
      </c>
      <c r="E80" s="23">
        <v>152.15</v>
      </c>
      <c r="F80" s="23">
        <f t="shared" si="7"/>
        <v>19779.5</v>
      </c>
    </row>
    <row r="81" spans="1:6" s="4" customFormat="1" ht="75" customHeight="1">
      <c r="A81" s="20" t="s">
        <v>50</v>
      </c>
      <c r="B81" s="29" t="s">
        <v>331</v>
      </c>
      <c r="C81" s="30" t="s">
        <v>13</v>
      </c>
      <c r="D81" s="30">
        <v>612</v>
      </c>
      <c r="E81" s="23">
        <v>18.7</v>
      </c>
      <c r="F81" s="23">
        <f>D81*E81</f>
        <v>11444.4</v>
      </c>
    </row>
    <row r="82" spans="1:6" s="4" customFormat="1" ht="45" customHeight="1">
      <c r="A82" s="20" t="s">
        <v>51</v>
      </c>
      <c r="B82" s="29" t="s">
        <v>212</v>
      </c>
      <c r="C82" s="30" t="s">
        <v>13</v>
      </c>
      <c r="D82" s="30">
        <v>514</v>
      </c>
      <c r="E82" s="31">
        <v>364</v>
      </c>
      <c r="F82" s="31">
        <f t="shared" si="7"/>
        <v>187096</v>
      </c>
    </row>
    <row r="83" spans="1:6" s="11" customFormat="1" ht="60" customHeight="1">
      <c r="A83" s="20" t="s">
        <v>184</v>
      </c>
      <c r="B83" s="29" t="s">
        <v>383</v>
      </c>
      <c r="C83" s="30" t="s">
        <v>13</v>
      </c>
      <c r="D83" s="30">
        <v>389</v>
      </c>
      <c r="E83" s="31">
        <v>214.2</v>
      </c>
      <c r="F83" s="31">
        <f t="shared" si="7"/>
        <v>83323.799999999988</v>
      </c>
    </row>
    <row r="84" spans="1:6" s="4" customFormat="1" ht="45" customHeight="1">
      <c r="A84" s="20" t="s">
        <v>213</v>
      </c>
      <c r="B84" s="21" t="s">
        <v>492</v>
      </c>
      <c r="C84" s="22" t="s">
        <v>13</v>
      </c>
      <c r="D84" s="22">
        <v>147</v>
      </c>
      <c r="E84" s="23">
        <v>81.900000000000006</v>
      </c>
      <c r="F84" s="23">
        <f t="shared" ref="F84" si="11">D84*E84</f>
        <v>12039.300000000001</v>
      </c>
    </row>
    <row r="85" spans="1:6" s="4" customFormat="1" ht="60" customHeight="1">
      <c r="A85" s="20" t="s">
        <v>324</v>
      </c>
      <c r="B85" s="21" t="s">
        <v>327</v>
      </c>
      <c r="C85" s="22" t="s">
        <v>13</v>
      </c>
      <c r="D85" s="30">
        <v>26</v>
      </c>
      <c r="E85" s="31">
        <v>56</v>
      </c>
      <c r="F85" s="23">
        <f t="shared" si="7"/>
        <v>1456</v>
      </c>
    </row>
    <row r="86" spans="1:6" s="4" customFormat="1" ht="30" customHeight="1">
      <c r="A86" s="20" t="s">
        <v>325</v>
      </c>
      <c r="B86" s="21" t="s">
        <v>498</v>
      </c>
      <c r="C86" s="22" t="s">
        <v>13</v>
      </c>
      <c r="D86" s="30">
        <v>26</v>
      </c>
      <c r="E86" s="31">
        <v>88.2</v>
      </c>
      <c r="F86" s="23">
        <f t="shared" ref="F86:F87" si="12">D86*E86</f>
        <v>2293.2000000000003</v>
      </c>
    </row>
    <row r="87" spans="1:6" s="4" customFormat="1" ht="60" customHeight="1">
      <c r="A87" s="20" t="s">
        <v>374</v>
      </c>
      <c r="B87" s="21" t="s">
        <v>329</v>
      </c>
      <c r="C87" s="22" t="s">
        <v>13</v>
      </c>
      <c r="D87" s="30">
        <v>238</v>
      </c>
      <c r="E87" s="31">
        <v>44.85</v>
      </c>
      <c r="F87" s="23">
        <f t="shared" si="12"/>
        <v>10674.300000000001</v>
      </c>
    </row>
    <row r="88" spans="1:6" s="4" customFormat="1" ht="45" customHeight="1">
      <c r="A88" s="20" t="s">
        <v>376</v>
      </c>
      <c r="B88" s="21" t="s">
        <v>328</v>
      </c>
      <c r="C88" s="22" t="s">
        <v>13</v>
      </c>
      <c r="D88" s="30">
        <v>29</v>
      </c>
      <c r="E88" s="31">
        <v>33.5</v>
      </c>
      <c r="F88" s="23">
        <f t="shared" ref="F88" si="13">D88*E88</f>
        <v>971.5</v>
      </c>
    </row>
    <row r="89" spans="1:6" s="4" customFormat="1" ht="60" customHeight="1">
      <c r="A89" s="20" t="s">
        <v>386</v>
      </c>
      <c r="B89" s="21" t="s">
        <v>501</v>
      </c>
      <c r="C89" s="22" t="s">
        <v>13</v>
      </c>
      <c r="D89" s="30">
        <v>685</v>
      </c>
      <c r="E89" s="31">
        <v>345</v>
      </c>
      <c r="F89" s="23">
        <f>D89*E89</f>
        <v>236325</v>
      </c>
    </row>
    <row r="90" spans="1:6" s="4" customFormat="1" ht="60" customHeight="1">
      <c r="A90" s="20" t="s">
        <v>499</v>
      </c>
      <c r="B90" s="21" t="s">
        <v>500</v>
      </c>
      <c r="C90" s="22" t="s">
        <v>9</v>
      </c>
      <c r="D90" s="30">
        <v>1</v>
      </c>
      <c r="E90" s="31">
        <v>65</v>
      </c>
      <c r="F90" s="23">
        <f>D90*E90</f>
        <v>65</v>
      </c>
    </row>
    <row r="91" spans="1:6" s="4" customFormat="1" ht="15" customHeight="1">
      <c r="A91" s="20" t="s">
        <v>502</v>
      </c>
      <c r="B91" s="21" t="s">
        <v>503</v>
      </c>
      <c r="C91" s="22" t="s">
        <v>9</v>
      </c>
      <c r="D91" s="30">
        <v>1</v>
      </c>
      <c r="E91" s="31">
        <v>2285.5</v>
      </c>
      <c r="F91" s="23">
        <f>D91*E91</f>
        <v>2285.5</v>
      </c>
    </row>
    <row r="92" spans="1:6" s="4" customFormat="1" ht="5.0999999999999996" customHeight="1">
      <c r="A92" s="33"/>
      <c r="B92" s="24"/>
      <c r="C92" s="25"/>
      <c r="D92" s="26"/>
      <c r="E92" s="26"/>
      <c r="F92" s="34"/>
    </row>
    <row r="93" spans="1:6" s="5" customFormat="1" ht="15" customHeight="1">
      <c r="A93" s="17">
        <v>10</v>
      </c>
      <c r="B93" s="18" t="s">
        <v>32</v>
      </c>
      <c r="C93" s="60"/>
      <c r="D93" s="60"/>
      <c r="E93" s="60"/>
      <c r="F93" s="19">
        <f>SUM(F94:F101)</f>
        <v>34427</v>
      </c>
    </row>
    <row r="94" spans="1:6" s="4" customFormat="1" ht="45" customHeight="1">
      <c r="A94" s="28" t="s">
        <v>52</v>
      </c>
      <c r="B94" s="29" t="s">
        <v>330</v>
      </c>
      <c r="C94" s="30" t="s">
        <v>9</v>
      </c>
      <c r="D94" s="30">
        <v>1</v>
      </c>
      <c r="E94" s="23">
        <v>560</v>
      </c>
      <c r="F94" s="31">
        <f t="shared" ref="F94:F99" si="14">D94*E94</f>
        <v>560</v>
      </c>
    </row>
    <row r="95" spans="1:6" s="4" customFormat="1" ht="45" customHeight="1">
      <c r="A95" s="28" t="s">
        <v>182</v>
      </c>
      <c r="B95" s="29" t="s">
        <v>564</v>
      </c>
      <c r="C95" s="30" t="s">
        <v>9</v>
      </c>
      <c r="D95" s="30">
        <v>1</v>
      </c>
      <c r="E95" s="31">
        <v>18200</v>
      </c>
      <c r="F95" s="31">
        <f t="shared" si="14"/>
        <v>18200</v>
      </c>
    </row>
    <row r="96" spans="1:6" s="4" customFormat="1" ht="75" customHeight="1">
      <c r="A96" s="28" t="s">
        <v>571</v>
      </c>
      <c r="B96" s="29" t="s">
        <v>332</v>
      </c>
      <c r="C96" s="30" t="s">
        <v>9</v>
      </c>
      <c r="D96" s="30">
        <v>1</v>
      </c>
      <c r="E96" s="23">
        <v>2058</v>
      </c>
      <c r="F96" s="31">
        <f t="shared" ref="F96" si="15">D96*E96</f>
        <v>2058</v>
      </c>
    </row>
    <row r="97" spans="1:227" s="4" customFormat="1" ht="75" customHeight="1">
      <c r="A97" s="28" t="s">
        <v>183</v>
      </c>
      <c r="B97" s="29" t="s">
        <v>493</v>
      </c>
      <c r="C97" s="30" t="s">
        <v>9</v>
      </c>
      <c r="D97" s="30">
        <v>1</v>
      </c>
      <c r="E97" s="23">
        <v>3388</v>
      </c>
      <c r="F97" s="31">
        <f t="shared" si="14"/>
        <v>3388</v>
      </c>
    </row>
    <row r="98" spans="1:227" s="4" customFormat="1" ht="86.4">
      <c r="A98" s="28" t="s">
        <v>572</v>
      </c>
      <c r="B98" s="29" t="s">
        <v>364</v>
      </c>
      <c r="C98" s="30" t="s">
        <v>9</v>
      </c>
      <c r="D98" s="30">
        <v>1</v>
      </c>
      <c r="E98" s="31">
        <v>3186.4</v>
      </c>
      <c r="F98" s="31">
        <f t="shared" si="14"/>
        <v>3186.4</v>
      </c>
    </row>
    <row r="99" spans="1:227" s="4" customFormat="1" ht="86.4">
      <c r="A99" s="28" t="s">
        <v>573</v>
      </c>
      <c r="B99" s="29" t="s">
        <v>333</v>
      </c>
      <c r="C99" s="30" t="s">
        <v>9</v>
      </c>
      <c r="D99" s="30">
        <v>1</v>
      </c>
      <c r="E99" s="31">
        <v>4425.3999999999996</v>
      </c>
      <c r="F99" s="31">
        <f t="shared" si="14"/>
        <v>4425.3999999999996</v>
      </c>
    </row>
    <row r="100" spans="1:227" s="4" customFormat="1" ht="90" customHeight="1">
      <c r="A100" s="28" t="s">
        <v>234</v>
      </c>
      <c r="B100" s="29" t="s">
        <v>504</v>
      </c>
      <c r="C100" s="30" t="s">
        <v>9</v>
      </c>
      <c r="D100" s="30">
        <v>1</v>
      </c>
      <c r="E100" s="31">
        <v>1386</v>
      </c>
      <c r="F100" s="31">
        <f t="shared" ref="F100" si="16">D100*E100</f>
        <v>1386</v>
      </c>
    </row>
    <row r="101" spans="1:227" s="4" customFormat="1" ht="30" customHeight="1">
      <c r="A101" s="28" t="s">
        <v>574</v>
      </c>
      <c r="B101" s="29" t="s">
        <v>567</v>
      </c>
      <c r="C101" s="30" t="s">
        <v>9</v>
      </c>
      <c r="D101" s="30">
        <v>1</v>
      </c>
      <c r="E101" s="31">
        <v>1223.2</v>
      </c>
      <c r="F101" s="31">
        <f t="shared" ref="F101" si="17">D101*E101</f>
        <v>1223.2</v>
      </c>
    </row>
    <row r="102" spans="1:227" s="3" customFormat="1" ht="5.0999999999999996" customHeight="1">
      <c r="A102" s="24"/>
      <c r="B102" s="24"/>
      <c r="C102" s="25"/>
      <c r="D102" s="26"/>
      <c r="E102" s="26"/>
      <c r="F102" s="27"/>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row>
    <row r="103" spans="1:227" s="4" customFormat="1" ht="15" customHeight="1">
      <c r="A103" s="17">
        <v>11</v>
      </c>
      <c r="B103" s="18" t="s">
        <v>342</v>
      </c>
      <c r="C103" s="60"/>
      <c r="D103" s="60"/>
      <c r="E103" s="60"/>
      <c r="F103" s="19">
        <f>SUM(F104:F152)</f>
        <v>184196.18</v>
      </c>
    </row>
    <row r="104" spans="1:227" s="11" customFormat="1" ht="30" customHeight="1">
      <c r="A104" s="28" t="s">
        <v>18</v>
      </c>
      <c r="B104" s="29" t="s">
        <v>534</v>
      </c>
      <c r="C104" s="30" t="s">
        <v>9</v>
      </c>
      <c r="D104" s="30">
        <v>1</v>
      </c>
      <c r="E104" s="31">
        <v>2150</v>
      </c>
      <c r="F104" s="31">
        <f>D104*E104</f>
        <v>2150</v>
      </c>
    </row>
    <row r="105" spans="1:227" s="11" customFormat="1" ht="45" customHeight="1">
      <c r="A105" s="28" t="s">
        <v>19</v>
      </c>
      <c r="B105" s="29" t="s">
        <v>293</v>
      </c>
      <c r="C105" s="30" t="s">
        <v>13</v>
      </c>
      <c r="D105" s="30">
        <v>5.5</v>
      </c>
      <c r="E105" s="31">
        <v>265.27999999999997</v>
      </c>
      <c r="F105" s="31">
        <f>D105*E105</f>
        <v>1459.04</v>
      </c>
    </row>
    <row r="106" spans="1:227" s="11" customFormat="1" ht="30" customHeight="1">
      <c r="A106" s="28" t="s">
        <v>35</v>
      </c>
      <c r="B106" s="29" t="s">
        <v>395</v>
      </c>
      <c r="C106" s="30" t="s">
        <v>31</v>
      </c>
      <c r="D106" s="30">
        <v>1010</v>
      </c>
      <c r="E106" s="31">
        <v>22.17</v>
      </c>
      <c r="F106" s="31">
        <f>D106*E106</f>
        <v>22391.7</v>
      </c>
    </row>
    <row r="107" spans="1:227" s="4" customFormat="1" ht="60" customHeight="1">
      <c r="A107" s="28" t="s">
        <v>36</v>
      </c>
      <c r="B107" s="29" t="s">
        <v>410</v>
      </c>
      <c r="C107" s="30" t="s">
        <v>21</v>
      </c>
      <c r="D107" s="30">
        <v>17</v>
      </c>
      <c r="E107" s="31">
        <v>780.98</v>
      </c>
      <c r="F107" s="31">
        <f>D107*E107</f>
        <v>13276.66</v>
      </c>
    </row>
    <row r="108" spans="1:227" s="4" customFormat="1" ht="60" customHeight="1">
      <c r="A108" s="28" t="s">
        <v>37</v>
      </c>
      <c r="B108" s="29" t="s">
        <v>409</v>
      </c>
      <c r="C108" s="30" t="s">
        <v>21</v>
      </c>
      <c r="D108" s="30">
        <v>2</v>
      </c>
      <c r="E108" s="31">
        <v>745</v>
      </c>
      <c r="F108" s="31">
        <f t="shared" ref="F108:F132" si="18">D108*E108</f>
        <v>1490</v>
      </c>
    </row>
    <row r="109" spans="1:227" s="4" customFormat="1" ht="60" customHeight="1">
      <c r="A109" s="28" t="s">
        <v>38</v>
      </c>
      <c r="B109" s="29" t="s">
        <v>334</v>
      </c>
      <c r="C109" s="30" t="s">
        <v>21</v>
      </c>
      <c r="D109" s="30">
        <v>1</v>
      </c>
      <c r="E109" s="31">
        <v>458</v>
      </c>
      <c r="F109" s="31">
        <f t="shared" si="18"/>
        <v>458</v>
      </c>
    </row>
    <row r="110" spans="1:227" s="4" customFormat="1" ht="60" customHeight="1">
      <c r="A110" s="28" t="s">
        <v>53</v>
      </c>
      <c r="B110" s="29" t="s">
        <v>335</v>
      </c>
      <c r="C110" s="30" t="s">
        <v>21</v>
      </c>
      <c r="D110" s="30">
        <v>2</v>
      </c>
      <c r="E110" s="31">
        <v>568</v>
      </c>
      <c r="F110" s="31">
        <f t="shared" si="18"/>
        <v>1136</v>
      </c>
    </row>
    <row r="111" spans="1:227" s="4" customFormat="1" ht="57.6">
      <c r="A111" s="28" t="s">
        <v>54</v>
      </c>
      <c r="B111" s="29" t="s">
        <v>396</v>
      </c>
      <c r="C111" s="30" t="s">
        <v>21</v>
      </c>
      <c r="D111" s="30">
        <v>1</v>
      </c>
      <c r="E111" s="31">
        <v>780.98</v>
      </c>
      <c r="F111" s="31">
        <f t="shared" si="18"/>
        <v>780.98</v>
      </c>
    </row>
    <row r="112" spans="1:227" s="4" customFormat="1" ht="57.6">
      <c r="A112" s="28" t="s">
        <v>55</v>
      </c>
      <c r="B112" s="29" t="s">
        <v>336</v>
      </c>
      <c r="C112" s="30" t="s">
        <v>21</v>
      </c>
      <c r="D112" s="30">
        <v>4</v>
      </c>
      <c r="E112" s="31">
        <v>886</v>
      </c>
      <c r="F112" s="31">
        <f t="shared" si="18"/>
        <v>3544</v>
      </c>
    </row>
    <row r="113" spans="1:6" s="4" customFormat="1" ht="75" customHeight="1">
      <c r="A113" s="28" t="s">
        <v>56</v>
      </c>
      <c r="B113" s="29" t="s">
        <v>510</v>
      </c>
      <c r="C113" s="30" t="s">
        <v>21</v>
      </c>
      <c r="D113" s="22">
        <v>7</v>
      </c>
      <c r="E113" s="31">
        <v>1350</v>
      </c>
      <c r="F113" s="31">
        <f t="shared" si="18"/>
        <v>9450</v>
      </c>
    </row>
    <row r="114" spans="1:6" s="4" customFormat="1" ht="75" customHeight="1">
      <c r="A114" s="28" t="s">
        <v>57</v>
      </c>
      <c r="B114" s="29" t="s">
        <v>337</v>
      </c>
      <c r="C114" s="30" t="s">
        <v>21</v>
      </c>
      <c r="D114" s="22">
        <v>5</v>
      </c>
      <c r="E114" s="31">
        <v>1150</v>
      </c>
      <c r="F114" s="31">
        <f t="shared" si="18"/>
        <v>5750</v>
      </c>
    </row>
    <row r="115" spans="1:6" s="4" customFormat="1" ht="75" customHeight="1">
      <c r="A115" s="28" t="s">
        <v>58</v>
      </c>
      <c r="B115" s="29" t="s">
        <v>338</v>
      </c>
      <c r="C115" s="30" t="s">
        <v>21</v>
      </c>
      <c r="D115" s="30">
        <v>1</v>
      </c>
      <c r="E115" s="31">
        <v>998</v>
      </c>
      <c r="F115" s="31">
        <f t="shared" si="18"/>
        <v>998</v>
      </c>
    </row>
    <row r="116" spans="1:6" s="4" customFormat="1" ht="165" customHeight="1">
      <c r="A116" s="28" t="s">
        <v>59</v>
      </c>
      <c r="B116" s="29" t="s">
        <v>339</v>
      </c>
      <c r="C116" s="30" t="s">
        <v>21</v>
      </c>
      <c r="D116" s="30">
        <v>1</v>
      </c>
      <c r="E116" s="31">
        <v>1250</v>
      </c>
      <c r="F116" s="31">
        <f t="shared" si="18"/>
        <v>1250</v>
      </c>
    </row>
    <row r="117" spans="1:6" s="4" customFormat="1" ht="90" customHeight="1">
      <c r="A117" s="28" t="s">
        <v>60</v>
      </c>
      <c r="B117" s="29" t="s">
        <v>340</v>
      </c>
      <c r="C117" s="30" t="s">
        <v>21</v>
      </c>
      <c r="D117" s="30">
        <v>2</v>
      </c>
      <c r="E117" s="31">
        <v>1120</v>
      </c>
      <c r="F117" s="31">
        <f t="shared" si="18"/>
        <v>2240</v>
      </c>
    </row>
    <row r="118" spans="1:6" s="4" customFormat="1" ht="45" customHeight="1">
      <c r="A118" s="28" t="s">
        <v>61</v>
      </c>
      <c r="B118" s="29" t="s">
        <v>495</v>
      </c>
      <c r="C118" s="30" t="s">
        <v>21</v>
      </c>
      <c r="D118" s="30">
        <v>2</v>
      </c>
      <c r="E118" s="31">
        <v>360</v>
      </c>
      <c r="F118" s="31">
        <f t="shared" si="18"/>
        <v>720</v>
      </c>
    </row>
    <row r="119" spans="1:6" s="4" customFormat="1" ht="45" customHeight="1">
      <c r="A119" s="28" t="s">
        <v>62</v>
      </c>
      <c r="B119" s="29" t="s">
        <v>568</v>
      </c>
      <c r="C119" s="30" t="s">
        <v>21</v>
      </c>
      <c r="D119" s="30">
        <v>4</v>
      </c>
      <c r="E119" s="31">
        <v>380</v>
      </c>
      <c r="F119" s="31">
        <f t="shared" si="18"/>
        <v>1520</v>
      </c>
    </row>
    <row r="120" spans="1:6" s="4" customFormat="1" ht="45" customHeight="1">
      <c r="A120" s="28" t="s">
        <v>63</v>
      </c>
      <c r="B120" s="29" t="s">
        <v>494</v>
      </c>
      <c r="C120" s="30" t="s">
        <v>21</v>
      </c>
      <c r="D120" s="30">
        <v>1</v>
      </c>
      <c r="E120" s="31">
        <v>380</v>
      </c>
      <c r="F120" s="31">
        <f t="shared" si="18"/>
        <v>380</v>
      </c>
    </row>
    <row r="121" spans="1:6" s="4" customFormat="1" ht="30" customHeight="1">
      <c r="A121" s="28" t="s">
        <v>64</v>
      </c>
      <c r="B121" s="29" t="s">
        <v>496</v>
      </c>
      <c r="C121" s="30" t="s">
        <v>21</v>
      </c>
      <c r="D121" s="30">
        <v>2</v>
      </c>
      <c r="E121" s="31">
        <v>259</v>
      </c>
      <c r="F121" s="31">
        <f t="shared" si="18"/>
        <v>518</v>
      </c>
    </row>
    <row r="122" spans="1:6" s="4" customFormat="1" ht="45" customHeight="1">
      <c r="A122" s="28" t="s">
        <v>65</v>
      </c>
      <c r="B122" s="29" t="s">
        <v>565</v>
      </c>
      <c r="C122" s="30" t="s">
        <v>21</v>
      </c>
      <c r="D122" s="30">
        <v>1</v>
      </c>
      <c r="E122" s="31">
        <v>445</v>
      </c>
      <c r="F122" s="31">
        <f t="shared" si="18"/>
        <v>445</v>
      </c>
    </row>
    <row r="123" spans="1:6" s="4" customFormat="1" ht="45" customHeight="1">
      <c r="A123" s="28" t="s">
        <v>66</v>
      </c>
      <c r="B123" s="29" t="s">
        <v>566</v>
      </c>
      <c r="C123" s="30" t="s">
        <v>21</v>
      </c>
      <c r="D123" s="30">
        <v>4</v>
      </c>
      <c r="E123" s="31">
        <v>380</v>
      </c>
      <c r="F123" s="31">
        <f t="shared" si="18"/>
        <v>1520</v>
      </c>
    </row>
    <row r="124" spans="1:6" s="4" customFormat="1" ht="75" customHeight="1">
      <c r="A124" s="28" t="s">
        <v>67</v>
      </c>
      <c r="B124" s="29" t="s">
        <v>341</v>
      </c>
      <c r="C124" s="30" t="s">
        <v>21</v>
      </c>
      <c r="D124" s="30">
        <v>2</v>
      </c>
      <c r="E124" s="31">
        <v>445</v>
      </c>
      <c r="F124" s="31">
        <f t="shared" si="18"/>
        <v>890</v>
      </c>
    </row>
    <row r="125" spans="1:6" s="4" customFormat="1" ht="45" customHeight="1">
      <c r="A125" s="28" t="s">
        <v>68</v>
      </c>
      <c r="B125" s="29" t="s">
        <v>343</v>
      </c>
      <c r="C125" s="30" t="s">
        <v>21</v>
      </c>
      <c r="D125" s="30">
        <v>12</v>
      </c>
      <c r="E125" s="31">
        <v>228</v>
      </c>
      <c r="F125" s="31">
        <f t="shared" si="18"/>
        <v>2736</v>
      </c>
    </row>
    <row r="126" spans="1:6" s="4" customFormat="1" ht="43.2">
      <c r="A126" s="28" t="s">
        <v>149</v>
      </c>
      <c r="B126" s="29" t="s">
        <v>344</v>
      </c>
      <c r="C126" s="30" t="s">
        <v>21</v>
      </c>
      <c r="D126" s="30">
        <v>5</v>
      </c>
      <c r="E126" s="31">
        <v>220</v>
      </c>
      <c r="F126" s="31">
        <f t="shared" si="18"/>
        <v>1100</v>
      </c>
    </row>
    <row r="127" spans="1:6" s="4" customFormat="1" ht="60" customHeight="1">
      <c r="A127" s="28" t="s">
        <v>214</v>
      </c>
      <c r="B127" s="29" t="s">
        <v>509</v>
      </c>
      <c r="C127" s="30" t="s">
        <v>21</v>
      </c>
      <c r="D127" s="30">
        <v>1</v>
      </c>
      <c r="E127" s="31">
        <v>875</v>
      </c>
      <c r="F127" s="31">
        <f t="shared" si="18"/>
        <v>875</v>
      </c>
    </row>
    <row r="128" spans="1:6" s="4" customFormat="1" ht="45" customHeight="1">
      <c r="A128" s="28" t="s">
        <v>215</v>
      </c>
      <c r="B128" s="29" t="s">
        <v>533</v>
      </c>
      <c r="C128" s="30" t="s">
        <v>21</v>
      </c>
      <c r="D128" s="30">
        <v>1</v>
      </c>
      <c r="E128" s="31">
        <v>228</v>
      </c>
      <c r="F128" s="31">
        <f t="shared" si="18"/>
        <v>228</v>
      </c>
    </row>
    <row r="129" spans="1:6" s="4" customFormat="1" ht="45" customHeight="1">
      <c r="A129" s="28" t="s">
        <v>216</v>
      </c>
      <c r="B129" s="29" t="s">
        <v>345</v>
      </c>
      <c r="C129" s="30" t="s">
        <v>21</v>
      </c>
      <c r="D129" s="30">
        <v>2</v>
      </c>
      <c r="E129" s="31">
        <v>280</v>
      </c>
      <c r="F129" s="31">
        <f t="shared" si="18"/>
        <v>560</v>
      </c>
    </row>
    <row r="130" spans="1:6" s="4" customFormat="1" ht="30" customHeight="1">
      <c r="A130" s="28" t="s">
        <v>217</v>
      </c>
      <c r="B130" s="29" t="s">
        <v>380</v>
      </c>
      <c r="C130" s="30" t="s">
        <v>21</v>
      </c>
      <c r="D130" s="30">
        <v>2</v>
      </c>
      <c r="E130" s="31">
        <v>320</v>
      </c>
      <c r="F130" s="31">
        <f t="shared" si="18"/>
        <v>640</v>
      </c>
    </row>
    <row r="131" spans="1:6" s="4" customFormat="1" ht="60" customHeight="1">
      <c r="A131" s="28" t="s">
        <v>218</v>
      </c>
      <c r="B131" s="29" t="s">
        <v>397</v>
      </c>
      <c r="C131" s="30" t="s">
        <v>21</v>
      </c>
      <c r="D131" s="30">
        <v>14</v>
      </c>
      <c r="E131" s="31">
        <v>348.6</v>
      </c>
      <c r="F131" s="31">
        <f t="shared" si="18"/>
        <v>4880.4000000000005</v>
      </c>
    </row>
    <row r="132" spans="1:6" s="4" customFormat="1" ht="60" customHeight="1">
      <c r="A132" s="28" t="s">
        <v>219</v>
      </c>
      <c r="B132" s="29" t="s">
        <v>398</v>
      </c>
      <c r="C132" s="30" t="s">
        <v>21</v>
      </c>
      <c r="D132" s="30">
        <v>1</v>
      </c>
      <c r="E132" s="31">
        <v>348.6</v>
      </c>
      <c r="F132" s="31">
        <f t="shared" si="18"/>
        <v>348.6</v>
      </c>
    </row>
    <row r="133" spans="1:6" s="4" customFormat="1" ht="30" customHeight="1">
      <c r="A133" s="28" t="s">
        <v>220</v>
      </c>
      <c r="B133" s="29" t="s">
        <v>346</v>
      </c>
      <c r="C133" s="30" t="s">
        <v>21</v>
      </c>
      <c r="D133" s="30">
        <v>1</v>
      </c>
      <c r="E133" s="31">
        <v>515.79999999999995</v>
      </c>
      <c r="F133" s="31">
        <f t="shared" ref="F133" si="19">D133*E133</f>
        <v>515.79999999999995</v>
      </c>
    </row>
    <row r="134" spans="1:6" s="4" customFormat="1" ht="30" customHeight="1">
      <c r="A134" s="28" t="s">
        <v>221</v>
      </c>
      <c r="B134" s="29" t="s">
        <v>379</v>
      </c>
      <c r="C134" s="30" t="s">
        <v>21</v>
      </c>
      <c r="D134" s="30">
        <v>2</v>
      </c>
      <c r="E134" s="31">
        <v>285</v>
      </c>
      <c r="F134" s="31">
        <f t="shared" ref="F134:F135" si="20">D134*E134</f>
        <v>570</v>
      </c>
    </row>
    <row r="135" spans="1:6" s="4" customFormat="1" ht="60" customHeight="1">
      <c r="A135" s="28" t="s">
        <v>222</v>
      </c>
      <c r="B135" s="29" t="s">
        <v>399</v>
      </c>
      <c r="C135" s="22" t="s">
        <v>9</v>
      </c>
      <c r="D135" s="22">
        <v>1</v>
      </c>
      <c r="E135" s="23">
        <v>1850</v>
      </c>
      <c r="F135" s="23">
        <f t="shared" si="20"/>
        <v>1850</v>
      </c>
    </row>
    <row r="136" spans="1:6" s="4" customFormat="1" ht="75" customHeight="1">
      <c r="A136" s="28" t="s">
        <v>223</v>
      </c>
      <c r="B136" s="29" t="s">
        <v>400</v>
      </c>
      <c r="C136" s="22" t="s">
        <v>9</v>
      </c>
      <c r="D136" s="22">
        <v>1</v>
      </c>
      <c r="E136" s="23">
        <v>8800</v>
      </c>
      <c r="F136" s="23">
        <f t="shared" ref="F136:F152" si="21">D136*E136</f>
        <v>8800</v>
      </c>
    </row>
    <row r="137" spans="1:6" s="4" customFormat="1" ht="120.75" customHeight="1">
      <c r="A137" s="28" t="s">
        <v>224</v>
      </c>
      <c r="B137" s="29" t="s">
        <v>401</v>
      </c>
      <c r="C137" s="22" t="s">
        <v>9</v>
      </c>
      <c r="D137" s="22">
        <v>1</v>
      </c>
      <c r="E137" s="31">
        <v>9450</v>
      </c>
      <c r="F137" s="23">
        <f t="shared" si="21"/>
        <v>9450</v>
      </c>
    </row>
    <row r="138" spans="1:6" s="4" customFormat="1" ht="60" customHeight="1">
      <c r="A138" s="28" t="s">
        <v>225</v>
      </c>
      <c r="B138" s="29" t="s">
        <v>402</v>
      </c>
      <c r="C138" s="22" t="s">
        <v>9</v>
      </c>
      <c r="D138" s="22">
        <v>1</v>
      </c>
      <c r="E138" s="31">
        <v>2840</v>
      </c>
      <c r="F138" s="23">
        <f t="shared" si="21"/>
        <v>2840</v>
      </c>
    </row>
    <row r="139" spans="1:6" s="4" customFormat="1" ht="60" customHeight="1">
      <c r="A139" s="28" t="s">
        <v>226</v>
      </c>
      <c r="B139" s="29" t="s">
        <v>403</v>
      </c>
      <c r="C139" s="22" t="s">
        <v>9</v>
      </c>
      <c r="D139" s="22">
        <v>1</v>
      </c>
      <c r="E139" s="31">
        <v>2620</v>
      </c>
      <c r="F139" s="23">
        <f t="shared" ref="F139" si="22">D139*E139</f>
        <v>2620</v>
      </c>
    </row>
    <row r="140" spans="1:6" s="4" customFormat="1" ht="60" customHeight="1">
      <c r="A140" s="28" t="s">
        <v>227</v>
      </c>
      <c r="B140" s="29" t="s">
        <v>404</v>
      </c>
      <c r="C140" s="22" t="s">
        <v>9</v>
      </c>
      <c r="D140" s="22">
        <v>1</v>
      </c>
      <c r="E140" s="31">
        <v>3250</v>
      </c>
      <c r="F140" s="23">
        <f t="shared" ref="F140" si="23">D140*E140</f>
        <v>3250</v>
      </c>
    </row>
    <row r="141" spans="1:6" s="4" customFormat="1" ht="60" customHeight="1">
      <c r="A141" s="28" t="s">
        <v>228</v>
      </c>
      <c r="B141" s="29" t="s">
        <v>405</v>
      </c>
      <c r="C141" s="22" t="s">
        <v>9</v>
      </c>
      <c r="D141" s="22">
        <v>1</v>
      </c>
      <c r="E141" s="31">
        <v>2785</v>
      </c>
      <c r="F141" s="23">
        <f t="shared" ref="F141" si="24">D141*E141</f>
        <v>2785</v>
      </c>
    </row>
    <row r="142" spans="1:6" s="4" customFormat="1" ht="60" customHeight="1">
      <c r="A142" s="28" t="s">
        <v>229</v>
      </c>
      <c r="B142" s="29" t="s">
        <v>406</v>
      </c>
      <c r="C142" s="22" t="s">
        <v>9</v>
      </c>
      <c r="D142" s="22">
        <v>1</v>
      </c>
      <c r="E142" s="23">
        <v>1650</v>
      </c>
      <c r="F142" s="23">
        <f t="shared" si="21"/>
        <v>1650</v>
      </c>
    </row>
    <row r="143" spans="1:6" s="4" customFormat="1" ht="90" customHeight="1">
      <c r="A143" s="28" t="s">
        <v>230</v>
      </c>
      <c r="B143" s="29" t="s">
        <v>569</v>
      </c>
      <c r="C143" s="22" t="s">
        <v>9</v>
      </c>
      <c r="D143" s="22">
        <v>1</v>
      </c>
      <c r="E143" s="31">
        <v>3670</v>
      </c>
      <c r="F143" s="23">
        <f t="shared" si="21"/>
        <v>3670</v>
      </c>
    </row>
    <row r="144" spans="1:6" s="4" customFormat="1" ht="45" customHeight="1">
      <c r="A144" s="28" t="s">
        <v>231</v>
      </c>
      <c r="B144" s="29" t="s">
        <v>348</v>
      </c>
      <c r="C144" s="22" t="s">
        <v>13</v>
      </c>
      <c r="D144" s="22">
        <v>25</v>
      </c>
      <c r="E144" s="23">
        <v>120</v>
      </c>
      <c r="F144" s="23">
        <f t="shared" si="21"/>
        <v>3000</v>
      </c>
    </row>
    <row r="145" spans="1:227" s="4" customFormat="1" ht="60" customHeight="1">
      <c r="A145" s="28" t="s">
        <v>232</v>
      </c>
      <c r="B145" s="29" t="s">
        <v>349</v>
      </c>
      <c r="C145" s="22" t="s">
        <v>13</v>
      </c>
      <c r="D145" s="22">
        <v>25</v>
      </c>
      <c r="E145" s="23">
        <v>120</v>
      </c>
      <c r="F145" s="23">
        <f t="shared" si="21"/>
        <v>3000</v>
      </c>
    </row>
    <row r="146" spans="1:227" s="4" customFormat="1" ht="45" customHeight="1">
      <c r="A146" s="28" t="s">
        <v>233</v>
      </c>
      <c r="B146" s="29" t="s">
        <v>350</v>
      </c>
      <c r="C146" s="22" t="s">
        <v>13</v>
      </c>
      <c r="D146" s="22">
        <v>5</v>
      </c>
      <c r="E146" s="23">
        <v>120</v>
      </c>
      <c r="F146" s="23">
        <f t="shared" ref="F146:F151" si="25">D146*E146</f>
        <v>600</v>
      </c>
    </row>
    <row r="147" spans="1:227" s="4" customFormat="1" ht="45" customHeight="1">
      <c r="A147" s="28" t="s">
        <v>288</v>
      </c>
      <c r="B147" s="29" t="s">
        <v>351</v>
      </c>
      <c r="C147" s="22" t="s">
        <v>13</v>
      </c>
      <c r="D147" s="22">
        <v>218</v>
      </c>
      <c r="E147" s="23">
        <v>120</v>
      </c>
      <c r="F147" s="23">
        <f t="shared" si="25"/>
        <v>26160</v>
      </c>
    </row>
    <row r="148" spans="1:227" s="4" customFormat="1" ht="75" customHeight="1">
      <c r="A148" s="28" t="s">
        <v>292</v>
      </c>
      <c r="B148" s="29" t="s">
        <v>407</v>
      </c>
      <c r="C148" s="22" t="s">
        <v>9</v>
      </c>
      <c r="D148" s="22">
        <v>1</v>
      </c>
      <c r="E148" s="31">
        <v>4500</v>
      </c>
      <c r="F148" s="23">
        <f t="shared" si="25"/>
        <v>4500</v>
      </c>
    </row>
    <row r="149" spans="1:227" s="4" customFormat="1" ht="45" customHeight="1">
      <c r="A149" s="28" t="s">
        <v>347</v>
      </c>
      <c r="B149" s="29" t="s">
        <v>408</v>
      </c>
      <c r="C149" s="22" t="s">
        <v>9</v>
      </c>
      <c r="D149" s="22">
        <v>1</v>
      </c>
      <c r="E149" s="31">
        <v>2750</v>
      </c>
      <c r="F149" s="23">
        <f t="shared" si="25"/>
        <v>2750</v>
      </c>
    </row>
    <row r="150" spans="1:227" s="4" customFormat="1" ht="60" customHeight="1">
      <c r="A150" s="28" t="s">
        <v>352</v>
      </c>
      <c r="B150" s="29" t="s">
        <v>353</v>
      </c>
      <c r="C150" s="22" t="s">
        <v>9</v>
      </c>
      <c r="D150" s="22">
        <v>1</v>
      </c>
      <c r="E150" s="31">
        <v>7100</v>
      </c>
      <c r="F150" s="23">
        <f t="shared" si="25"/>
        <v>7100</v>
      </c>
    </row>
    <row r="151" spans="1:227" s="4" customFormat="1" ht="165" customHeight="1">
      <c r="A151" s="28" t="s">
        <v>354</v>
      </c>
      <c r="B151" s="29" t="s">
        <v>524</v>
      </c>
      <c r="C151" s="22" t="s">
        <v>9</v>
      </c>
      <c r="D151" s="22">
        <v>1</v>
      </c>
      <c r="E151" s="31">
        <v>10650</v>
      </c>
      <c r="F151" s="23">
        <f t="shared" si="25"/>
        <v>10650</v>
      </c>
    </row>
    <row r="152" spans="1:227" s="4" customFormat="1" ht="75" customHeight="1">
      <c r="A152" s="28" t="s">
        <v>575</v>
      </c>
      <c r="B152" s="29" t="s">
        <v>491</v>
      </c>
      <c r="C152" s="22" t="s">
        <v>21</v>
      </c>
      <c r="D152" s="22">
        <v>2</v>
      </c>
      <c r="E152" s="31">
        <v>2350</v>
      </c>
      <c r="F152" s="23">
        <f t="shared" si="21"/>
        <v>4700</v>
      </c>
    </row>
    <row r="153" spans="1:227" s="8" customFormat="1" ht="5.0999999999999996" customHeight="1">
      <c r="A153" s="24"/>
      <c r="B153" s="24"/>
      <c r="C153" s="25"/>
      <c r="D153" s="26"/>
      <c r="E153" s="26"/>
      <c r="F153" s="34"/>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c r="EV153" s="7"/>
      <c r="EW153" s="7"/>
      <c r="EX153" s="7"/>
      <c r="EY153" s="7"/>
      <c r="EZ153" s="7"/>
      <c r="FA153" s="7"/>
      <c r="FB153" s="7"/>
      <c r="FC153" s="7"/>
      <c r="FD153" s="7"/>
      <c r="FE153" s="7"/>
      <c r="FF153" s="7"/>
      <c r="FG153" s="7"/>
      <c r="FH153" s="7"/>
      <c r="FI153" s="7"/>
      <c r="FJ153" s="7"/>
      <c r="FK153" s="7"/>
      <c r="FL153" s="7"/>
      <c r="FM153" s="7"/>
      <c r="FN153" s="7"/>
      <c r="FO153" s="7"/>
      <c r="FP153" s="7"/>
      <c r="FQ153" s="7"/>
      <c r="FR153" s="7"/>
      <c r="FS153" s="7"/>
      <c r="FT153" s="7"/>
      <c r="FU153" s="7"/>
      <c r="FV153" s="7"/>
      <c r="FW153" s="7"/>
      <c r="FX153" s="7"/>
      <c r="FY153" s="7"/>
      <c r="FZ153" s="7"/>
      <c r="GA153" s="7"/>
      <c r="GB153" s="7"/>
      <c r="GC153" s="7"/>
      <c r="GD153" s="7"/>
      <c r="GE153" s="7"/>
      <c r="GF153" s="7"/>
      <c r="GG153" s="7"/>
      <c r="GH153" s="7"/>
      <c r="GI153" s="7"/>
      <c r="GJ153" s="7"/>
      <c r="GK153" s="7"/>
      <c r="GL153" s="7"/>
      <c r="GM153" s="7"/>
      <c r="GN153" s="7"/>
      <c r="GO153" s="7"/>
      <c r="GP153" s="7"/>
      <c r="GQ153" s="7"/>
      <c r="GR153" s="7"/>
      <c r="GS153" s="7"/>
      <c r="GT153" s="7"/>
      <c r="GU153" s="7"/>
      <c r="GV153" s="7"/>
      <c r="GW153" s="7"/>
      <c r="GX153" s="7"/>
      <c r="GY153" s="7"/>
      <c r="GZ153" s="7"/>
      <c r="HA153" s="7"/>
      <c r="HB153" s="7"/>
      <c r="HC153" s="7"/>
      <c r="HD153" s="7"/>
      <c r="HE153" s="7"/>
      <c r="HF153" s="7"/>
      <c r="HG153" s="7"/>
      <c r="HH153" s="7"/>
      <c r="HI153" s="7"/>
      <c r="HJ153" s="7"/>
      <c r="HK153" s="7"/>
      <c r="HL153" s="7"/>
      <c r="HM153" s="7"/>
      <c r="HN153" s="7"/>
      <c r="HO153" s="7"/>
      <c r="HP153" s="7"/>
      <c r="HQ153" s="7"/>
      <c r="HR153" s="7"/>
      <c r="HS153" s="7"/>
    </row>
    <row r="154" spans="1:227" s="9" customFormat="1" ht="16.5" customHeight="1">
      <c r="A154" s="18">
        <v>12</v>
      </c>
      <c r="B154" s="18" t="s">
        <v>355</v>
      </c>
      <c r="C154" s="36"/>
      <c r="D154" s="37"/>
      <c r="E154" s="37"/>
      <c r="F154" s="19">
        <f>SUM(F156:F162)</f>
        <v>61342.78</v>
      </c>
    </row>
    <row r="155" spans="1:227" s="4" customFormat="1" ht="30" customHeight="1">
      <c r="A155" s="72" t="s">
        <v>371</v>
      </c>
      <c r="B155" s="73"/>
      <c r="C155" s="73"/>
      <c r="D155" s="73"/>
      <c r="E155" s="73"/>
      <c r="F155" s="74"/>
    </row>
    <row r="156" spans="1:227" s="12" customFormat="1" ht="30" customHeight="1">
      <c r="A156" s="28" t="s">
        <v>387</v>
      </c>
      <c r="B156" s="48" t="s">
        <v>243</v>
      </c>
      <c r="C156" s="32" t="s">
        <v>13</v>
      </c>
      <c r="D156" s="30">
        <v>1092</v>
      </c>
      <c r="E156" s="23">
        <v>26.11</v>
      </c>
      <c r="F156" s="31">
        <f>D156*E156</f>
        <v>28512.12</v>
      </c>
    </row>
    <row r="157" spans="1:227" s="12" customFormat="1" ht="45" customHeight="1">
      <c r="A157" s="28" t="s">
        <v>388</v>
      </c>
      <c r="B157" s="48" t="s">
        <v>505</v>
      </c>
      <c r="C157" s="32" t="s">
        <v>13</v>
      </c>
      <c r="D157" s="30">
        <v>19</v>
      </c>
      <c r="E157" s="31">
        <v>26.11</v>
      </c>
      <c r="F157" s="31">
        <f>D157*E157</f>
        <v>496.09</v>
      </c>
    </row>
    <row r="158" spans="1:227" s="12" customFormat="1" ht="45" customHeight="1">
      <c r="A158" s="28" t="s">
        <v>389</v>
      </c>
      <c r="B158" s="48" t="s">
        <v>244</v>
      </c>
      <c r="C158" s="32" t="s">
        <v>13</v>
      </c>
      <c r="D158" s="30">
        <v>116</v>
      </c>
      <c r="E158" s="31">
        <v>28.15</v>
      </c>
      <c r="F158" s="31">
        <f t="shared" ref="F158:F162" si="26">D158*E158</f>
        <v>3265.3999999999996</v>
      </c>
    </row>
    <row r="159" spans="1:227" s="12" customFormat="1" ht="45" customHeight="1">
      <c r="A159" s="28" t="s">
        <v>390</v>
      </c>
      <c r="B159" s="48" t="s">
        <v>245</v>
      </c>
      <c r="C159" s="32" t="s">
        <v>13</v>
      </c>
      <c r="D159" s="30">
        <v>17</v>
      </c>
      <c r="E159" s="31">
        <v>26.11</v>
      </c>
      <c r="F159" s="31">
        <f t="shared" si="26"/>
        <v>443.87</v>
      </c>
    </row>
    <row r="160" spans="1:227" s="12" customFormat="1" ht="30" customHeight="1">
      <c r="A160" s="28" t="s">
        <v>391</v>
      </c>
      <c r="B160" s="48" t="s">
        <v>246</v>
      </c>
      <c r="C160" s="32" t="s">
        <v>13</v>
      </c>
      <c r="D160" s="30">
        <v>890</v>
      </c>
      <c r="E160" s="31">
        <v>28.15</v>
      </c>
      <c r="F160" s="31">
        <f t="shared" si="26"/>
        <v>25053.5</v>
      </c>
    </row>
    <row r="161" spans="1:6" s="12" customFormat="1" ht="30" customHeight="1">
      <c r="A161" s="28" t="s">
        <v>392</v>
      </c>
      <c r="B161" s="48" t="s">
        <v>247</v>
      </c>
      <c r="C161" s="32" t="s">
        <v>13</v>
      </c>
      <c r="D161" s="30">
        <v>12</v>
      </c>
      <c r="E161" s="31">
        <v>28.15</v>
      </c>
      <c r="F161" s="31">
        <f t="shared" si="26"/>
        <v>337.79999999999995</v>
      </c>
    </row>
    <row r="162" spans="1:6" s="9" customFormat="1" ht="30" customHeight="1">
      <c r="A162" s="28" t="s">
        <v>393</v>
      </c>
      <c r="B162" s="48" t="s">
        <v>255</v>
      </c>
      <c r="C162" s="32" t="s">
        <v>13</v>
      </c>
      <c r="D162" s="30">
        <v>147</v>
      </c>
      <c r="E162" s="23">
        <v>22</v>
      </c>
      <c r="F162" s="31">
        <f t="shared" si="26"/>
        <v>3234</v>
      </c>
    </row>
    <row r="163" spans="1:6" s="9" customFormat="1" ht="5.0999999999999996" customHeight="1">
      <c r="A163" s="24"/>
      <c r="B163" s="24"/>
      <c r="C163" s="25"/>
      <c r="D163" s="26"/>
      <c r="E163" s="26"/>
      <c r="F163" s="34"/>
    </row>
    <row r="164" spans="1:6" s="9" customFormat="1" ht="15" customHeight="1">
      <c r="A164" s="17">
        <v>13</v>
      </c>
      <c r="B164" s="18" t="s">
        <v>281</v>
      </c>
      <c r="C164" s="60"/>
      <c r="D164" s="60"/>
      <c r="E164" s="60"/>
      <c r="F164" s="19">
        <f>SUM(F166:F194)</f>
        <v>17088.449999999997</v>
      </c>
    </row>
    <row r="165" spans="1:6" s="4" customFormat="1" ht="30" customHeight="1">
      <c r="A165" s="72" t="s">
        <v>370</v>
      </c>
      <c r="B165" s="73"/>
      <c r="C165" s="73"/>
      <c r="D165" s="73"/>
      <c r="E165" s="73"/>
      <c r="F165" s="74"/>
    </row>
    <row r="166" spans="1:6" s="9" customFormat="1" ht="45" customHeight="1">
      <c r="A166" s="28" t="s">
        <v>69</v>
      </c>
      <c r="B166" s="48" t="s">
        <v>545</v>
      </c>
      <c r="C166" s="35" t="s">
        <v>21</v>
      </c>
      <c r="D166" s="30">
        <v>3</v>
      </c>
      <c r="E166" s="23">
        <v>195.49</v>
      </c>
      <c r="F166" s="31">
        <f t="shared" ref="F166:F187" si="27">E166*D166</f>
        <v>586.47</v>
      </c>
    </row>
    <row r="167" spans="1:6" s="9" customFormat="1" ht="45" customHeight="1">
      <c r="A167" s="28" t="s">
        <v>70</v>
      </c>
      <c r="B167" s="49" t="s">
        <v>356</v>
      </c>
      <c r="C167" s="35" t="s">
        <v>21</v>
      </c>
      <c r="D167" s="30">
        <v>1</v>
      </c>
      <c r="E167" s="23">
        <v>188</v>
      </c>
      <c r="F167" s="31">
        <f>E167*D167</f>
        <v>188</v>
      </c>
    </row>
    <row r="168" spans="1:6" s="9" customFormat="1" ht="30" customHeight="1">
      <c r="A168" s="28" t="s">
        <v>71</v>
      </c>
      <c r="B168" s="48" t="s">
        <v>372</v>
      </c>
      <c r="C168" s="35" t="s">
        <v>21</v>
      </c>
      <c r="D168" s="30">
        <v>1</v>
      </c>
      <c r="E168" s="23">
        <v>305.66000000000003</v>
      </c>
      <c r="F168" s="31">
        <f t="shared" ref="F168" si="28">E168*D168</f>
        <v>305.66000000000003</v>
      </c>
    </row>
    <row r="169" spans="1:6" s="9" customFormat="1" ht="30" customHeight="1">
      <c r="A169" s="28" t="s">
        <v>72</v>
      </c>
      <c r="B169" s="48" t="s">
        <v>546</v>
      </c>
      <c r="C169" s="35" t="s">
        <v>21</v>
      </c>
      <c r="D169" s="30">
        <v>12</v>
      </c>
      <c r="E169" s="23">
        <v>25.5</v>
      </c>
      <c r="F169" s="31">
        <f t="shared" si="27"/>
        <v>306</v>
      </c>
    </row>
    <row r="170" spans="1:6" s="9" customFormat="1" ht="30" customHeight="1">
      <c r="A170" s="28" t="s">
        <v>73</v>
      </c>
      <c r="B170" s="48" t="s">
        <v>358</v>
      </c>
      <c r="C170" s="35" t="s">
        <v>21</v>
      </c>
      <c r="D170" s="30">
        <v>1</v>
      </c>
      <c r="E170" s="23">
        <v>65.25</v>
      </c>
      <c r="F170" s="31">
        <f>E170*D170</f>
        <v>65.25</v>
      </c>
    </row>
    <row r="171" spans="1:6" s="9" customFormat="1" ht="45" customHeight="1">
      <c r="A171" s="28" t="s">
        <v>74</v>
      </c>
      <c r="B171" s="48" t="s">
        <v>357</v>
      </c>
      <c r="C171" s="35" t="s">
        <v>21</v>
      </c>
      <c r="D171" s="30">
        <v>15</v>
      </c>
      <c r="E171" s="23">
        <v>63.79</v>
      </c>
      <c r="F171" s="31">
        <f t="shared" si="27"/>
        <v>956.85</v>
      </c>
    </row>
    <row r="172" spans="1:6" s="9" customFormat="1" ht="45" customHeight="1">
      <c r="A172" s="28" t="s">
        <v>75</v>
      </c>
      <c r="B172" s="48" t="s">
        <v>547</v>
      </c>
      <c r="C172" s="35" t="s">
        <v>21</v>
      </c>
      <c r="D172" s="30">
        <v>7</v>
      </c>
      <c r="E172" s="23">
        <v>23.64</v>
      </c>
      <c r="F172" s="31">
        <f t="shared" si="27"/>
        <v>165.48000000000002</v>
      </c>
    </row>
    <row r="173" spans="1:6" s="9" customFormat="1" ht="75" customHeight="1">
      <c r="A173" s="28" t="s">
        <v>76</v>
      </c>
      <c r="B173" s="48" t="s">
        <v>550</v>
      </c>
      <c r="C173" s="35" t="s">
        <v>21</v>
      </c>
      <c r="D173" s="30">
        <v>11</v>
      </c>
      <c r="E173" s="23">
        <v>70.86</v>
      </c>
      <c r="F173" s="31">
        <f t="shared" si="27"/>
        <v>779.46</v>
      </c>
    </row>
    <row r="174" spans="1:6" s="9" customFormat="1" ht="30" customHeight="1">
      <c r="A174" s="28" t="s">
        <v>77</v>
      </c>
      <c r="B174" s="48" t="s">
        <v>359</v>
      </c>
      <c r="C174" s="35" t="s">
        <v>21</v>
      </c>
      <c r="D174" s="30">
        <v>1</v>
      </c>
      <c r="E174" s="23">
        <v>330</v>
      </c>
      <c r="F174" s="31">
        <f t="shared" si="27"/>
        <v>330</v>
      </c>
    </row>
    <row r="175" spans="1:6" s="9" customFormat="1" ht="30" customHeight="1">
      <c r="A175" s="28" t="s">
        <v>235</v>
      </c>
      <c r="B175" s="50" t="s">
        <v>369</v>
      </c>
      <c r="C175" s="35" t="s">
        <v>21</v>
      </c>
      <c r="D175" s="30">
        <v>1</v>
      </c>
      <c r="E175" s="31">
        <v>462</v>
      </c>
      <c r="F175" s="31">
        <f t="shared" ref="F175" si="29">E175*D175</f>
        <v>462</v>
      </c>
    </row>
    <row r="176" spans="1:6" s="9" customFormat="1" ht="49.5" customHeight="1">
      <c r="A176" s="28" t="s">
        <v>236</v>
      </c>
      <c r="B176" s="49" t="s">
        <v>360</v>
      </c>
      <c r="C176" s="35" t="s">
        <v>21</v>
      </c>
      <c r="D176" s="30">
        <v>1</v>
      </c>
      <c r="E176" s="31">
        <v>289.25</v>
      </c>
      <c r="F176" s="31">
        <f t="shared" si="27"/>
        <v>289.25</v>
      </c>
    </row>
    <row r="177" spans="1:6" s="9" customFormat="1" ht="44.25" customHeight="1">
      <c r="A177" s="28" t="s">
        <v>237</v>
      </c>
      <c r="B177" s="49" t="s">
        <v>361</v>
      </c>
      <c r="C177" s="35" t="s">
        <v>21</v>
      </c>
      <c r="D177" s="30">
        <v>1</v>
      </c>
      <c r="E177" s="23">
        <v>74.95</v>
      </c>
      <c r="F177" s="31">
        <f t="shared" si="27"/>
        <v>74.95</v>
      </c>
    </row>
    <row r="178" spans="1:6" s="4" customFormat="1" ht="45" customHeight="1">
      <c r="A178" s="28" t="s">
        <v>238</v>
      </c>
      <c r="B178" s="49" t="s">
        <v>368</v>
      </c>
      <c r="C178" s="35" t="s">
        <v>21</v>
      </c>
      <c r="D178" s="30">
        <v>3</v>
      </c>
      <c r="E178" s="23">
        <v>873.4</v>
      </c>
      <c r="F178" s="31">
        <f t="shared" si="27"/>
        <v>2620.1999999999998</v>
      </c>
    </row>
    <row r="179" spans="1:6" s="4" customFormat="1" ht="45" customHeight="1">
      <c r="A179" s="28" t="s">
        <v>239</v>
      </c>
      <c r="B179" s="49" t="s">
        <v>367</v>
      </c>
      <c r="C179" s="35" t="s">
        <v>21</v>
      </c>
      <c r="D179" s="30">
        <v>2</v>
      </c>
      <c r="E179" s="23">
        <v>297</v>
      </c>
      <c r="F179" s="31">
        <f t="shared" si="27"/>
        <v>594</v>
      </c>
    </row>
    <row r="180" spans="1:6" s="9" customFormat="1" ht="45" customHeight="1">
      <c r="A180" s="28" t="s">
        <v>240</v>
      </c>
      <c r="B180" s="48" t="s">
        <v>553</v>
      </c>
      <c r="C180" s="35" t="s">
        <v>21</v>
      </c>
      <c r="D180" s="30">
        <v>7</v>
      </c>
      <c r="E180" s="23">
        <v>335.6</v>
      </c>
      <c r="F180" s="31">
        <f t="shared" si="27"/>
        <v>2349.2000000000003</v>
      </c>
    </row>
    <row r="181" spans="1:6" s="9" customFormat="1" ht="45" customHeight="1">
      <c r="A181" s="28" t="s">
        <v>241</v>
      </c>
      <c r="B181" s="49" t="s">
        <v>554</v>
      </c>
      <c r="C181" s="35" t="s">
        <v>21</v>
      </c>
      <c r="D181" s="30">
        <v>6</v>
      </c>
      <c r="E181" s="31">
        <v>65</v>
      </c>
      <c r="F181" s="31">
        <f t="shared" si="27"/>
        <v>390</v>
      </c>
    </row>
    <row r="182" spans="1:6" s="9" customFormat="1" ht="45" customHeight="1">
      <c r="A182" s="28" t="s">
        <v>242</v>
      </c>
      <c r="B182" s="48" t="s">
        <v>555</v>
      </c>
      <c r="C182" s="35" t="s">
        <v>9</v>
      </c>
      <c r="D182" s="30">
        <v>1</v>
      </c>
      <c r="E182" s="31">
        <v>120</v>
      </c>
      <c r="F182" s="31">
        <f t="shared" si="27"/>
        <v>120</v>
      </c>
    </row>
    <row r="183" spans="1:6" s="9" customFormat="1" ht="30" customHeight="1">
      <c r="A183" s="28" t="s">
        <v>248</v>
      </c>
      <c r="B183" s="48" t="s">
        <v>556</v>
      </c>
      <c r="C183" s="35" t="s">
        <v>21</v>
      </c>
      <c r="D183" s="30">
        <v>7</v>
      </c>
      <c r="E183" s="23">
        <v>54.9</v>
      </c>
      <c r="F183" s="31">
        <f t="shared" si="27"/>
        <v>384.3</v>
      </c>
    </row>
    <row r="184" spans="1:6" s="9" customFormat="1" ht="30" customHeight="1">
      <c r="A184" s="28" t="s">
        <v>249</v>
      </c>
      <c r="B184" s="48" t="s">
        <v>538</v>
      </c>
      <c r="C184" s="35" t="s">
        <v>21</v>
      </c>
      <c r="D184" s="30">
        <v>4</v>
      </c>
      <c r="E184" s="23">
        <v>206.83</v>
      </c>
      <c r="F184" s="31">
        <f t="shared" si="27"/>
        <v>827.32</v>
      </c>
    </row>
    <row r="185" spans="1:6" s="9" customFormat="1" ht="45" customHeight="1">
      <c r="A185" s="28" t="s">
        <v>250</v>
      </c>
      <c r="B185" s="48" t="s">
        <v>539</v>
      </c>
      <c r="C185" s="35" t="s">
        <v>21</v>
      </c>
      <c r="D185" s="30">
        <v>4</v>
      </c>
      <c r="E185" s="23">
        <v>320</v>
      </c>
      <c r="F185" s="31">
        <f t="shared" si="27"/>
        <v>1280</v>
      </c>
    </row>
    <row r="186" spans="1:6" s="9" customFormat="1" ht="30" customHeight="1">
      <c r="A186" s="28" t="s">
        <v>251</v>
      </c>
      <c r="B186" s="48" t="s">
        <v>540</v>
      </c>
      <c r="C186" s="35" t="s">
        <v>21</v>
      </c>
      <c r="D186" s="30">
        <v>4</v>
      </c>
      <c r="E186" s="23">
        <v>23.64</v>
      </c>
      <c r="F186" s="31">
        <f t="shared" si="27"/>
        <v>94.56</v>
      </c>
    </row>
    <row r="187" spans="1:6" s="9" customFormat="1" ht="60" customHeight="1">
      <c r="A187" s="28" t="s">
        <v>252</v>
      </c>
      <c r="B187" s="48" t="s">
        <v>560</v>
      </c>
      <c r="C187" s="35" t="s">
        <v>21</v>
      </c>
      <c r="D187" s="30">
        <v>8</v>
      </c>
      <c r="E187" s="23">
        <v>57</v>
      </c>
      <c r="F187" s="31">
        <f t="shared" si="27"/>
        <v>456</v>
      </c>
    </row>
    <row r="188" spans="1:6" s="5" customFormat="1" ht="30" customHeight="1">
      <c r="A188" s="28" t="s">
        <v>253</v>
      </c>
      <c r="B188" s="21" t="s">
        <v>541</v>
      </c>
      <c r="C188" s="22" t="s">
        <v>21</v>
      </c>
      <c r="D188" s="22">
        <v>4</v>
      </c>
      <c r="E188" s="31">
        <v>48</v>
      </c>
      <c r="F188" s="31">
        <f>E188*D188</f>
        <v>192</v>
      </c>
    </row>
    <row r="189" spans="1:6" s="5" customFormat="1" ht="45" customHeight="1">
      <c r="A189" s="28" t="s">
        <v>254</v>
      </c>
      <c r="B189" s="21" t="s">
        <v>362</v>
      </c>
      <c r="C189" s="22" t="s">
        <v>21</v>
      </c>
      <c r="D189" s="22">
        <v>4</v>
      </c>
      <c r="E189" s="31">
        <v>51</v>
      </c>
      <c r="F189" s="31">
        <f t="shared" ref="F189" si="30">E189*D189</f>
        <v>204</v>
      </c>
    </row>
    <row r="190" spans="1:6" s="9" customFormat="1" ht="30" customHeight="1">
      <c r="A190" s="28" t="s">
        <v>282</v>
      </c>
      <c r="B190" s="48" t="s">
        <v>490</v>
      </c>
      <c r="C190" s="35" t="s">
        <v>21</v>
      </c>
      <c r="D190" s="30">
        <v>13</v>
      </c>
      <c r="E190" s="23">
        <v>26</v>
      </c>
      <c r="F190" s="31">
        <f>E190*D190</f>
        <v>338</v>
      </c>
    </row>
    <row r="191" spans="1:6" s="9" customFormat="1" ht="72">
      <c r="A191" s="28" t="s">
        <v>283</v>
      </c>
      <c r="B191" s="48" t="s">
        <v>365</v>
      </c>
      <c r="C191" s="35" t="s">
        <v>21</v>
      </c>
      <c r="D191" s="30">
        <v>37</v>
      </c>
      <c r="E191" s="23">
        <v>38.5</v>
      </c>
      <c r="F191" s="31">
        <f>E191*D191</f>
        <v>1424.5</v>
      </c>
    </row>
    <row r="192" spans="1:6" s="9" customFormat="1" ht="45" customHeight="1">
      <c r="A192" s="28" t="s">
        <v>284</v>
      </c>
      <c r="B192" s="48" t="s">
        <v>363</v>
      </c>
      <c r="C192" s="35" t="s">
        <v>21</v>
      </c>
      <c r="D192" s="30">
        <v>4</v>
      </c>
      <c r="E192" s="23">
        <v>155</v>
      </c>
      <c r="F192" s="31">
        <f>E192*D192</f>
        <v>620</v>
      </c>
    </row>
    <row r="193" spans="1:6" s="9" customFormat="1" ht="45" customHeight="1">
      <c r="A193" s="28" t="s">
        <v>394</v>
      </c>
      <c r="B193" s="48" t="s">
        <v>366</v>
      </c>
      <c r="C193" s="35" t="s">
        <v>21</v>
      </c>
      <c r="D193" s="30">
        <v>4</v>
      </c>
      <c r="E193" s="23">
        <v>76.25</v>
      </c>
      <c r="F193" s="31">
        <f>E193*D193</f>
        <v>305</v>
      </c>
    </row>
    <row r="194" spans="1:6" s="9" customFormat="1" ht="30" customHeight="1">
      <c r="A194" s="28" t="s">
        <v>551</v>
      </c>
      <c r="B194" s="48" t="s">
        <v>552</v>
      </c>
      <c r="C194" s="35" t="s">
        <v>9</v>
      </c>
      <c r="D194" s="30">
        <v>1</v>
      </c>
      <c r="E194" s="31">
        <v>380</v>
      </c>
      <c r="F194" s="31">
        <f>E194*D194</f>
        <v>380</v>
      </c>
    </row>
    <row r="195" spans="1:6" s="9" customFormat="1" ht="5.0999999999999996" customHeight="1">
      <c r="A195" s="24"/>
      <c r="B195" s="24"/>
      <c r="C195" s="25"/>
      <c r="D195" s="26"/>
      <c r="E195" s="26"/>
      <c r="F195" s="27"/>
    </row>
    <row r="196" spans="1:6" s="5" customFormat="1" ht="15" customHeight="1">
      <c r="A196" s="17">
        <v>14</v>
      </c>
      <c r="B196" s="18" t="s">
        <v>33</v>
      </c>
      <c r="C196" s="60"/>
      <c r="D196" s="60"/>
      <c r="E196" s="60"/>
      <c r="F196" s="19">
        <f>SUM(F197:F205)</f>
        <v>6895.46</v>
      </c>
    </row>
    <row r="197" spans="1:6" s="5" customFormat="1" ht="45" customHeight="1">
      <c r="A197" s="20" t="s">
        <v>20</v>
      </c>
      <c r="B197" s="21" t="s">
        <v>548</v>
      </c>
      <c r="C197" s="22" t="s">
        <v>21</v>
      </c>
      <c r="D197" s="22">
        <v>4</v>
      </c>
      <c r="E197" s="23">
        <v>330.9</v>
      </c>
      <c r="F197" s="31">
        <f t="shared" ref="F197:F204" si="31">E197*D197</f>
        <v>1323.6</v>
      </c>
    </row>
    <row r="198" spans="1:6" s="5" customFormat="1" ht="45" customHeight="1">
      <c r="A198" s="20" t="s">
        <v>576</v>
      </c>
      <c r="B198" s="21" t="s">
        <v>381</v>
      </c>
      <c r="C198" s="22" t="s">
        <v>21</v>
      </c>
      <c r="D198" s="22">
        <v>4</v>
      </c>
      <c r="E198" s="23">
        <v>347</v>
      </c>
      <c r="F198" s="31">
        <f t="shared" si="31"/>
        <v>1388</v>
      </c>
    </row>
    <row r="199" spans="1:6" s="5" customFormat="1" ht="30" customHeight="1">
      <c r="A199" s="20" t="s">
        <v>78</v>
      </c>
      <c r="B199" s="21" t="s">
        <v>382</v>
      </c>
      <c r="C199" s="22" t="s">
        <v>21</v>
      </c>
      <c r="D199" s="22">
        <v>4</v>
      </c>
      <c r="E199" s="23">
        <v>45.44</v>
      </c>
      <c r="F199" s="31">
        <f t="shared" si="31"/>
        <v>181.76</v>
      </c>
    </row>
    <row r="200" spans="1:6" s="5" customFormat="1" ht="30" customHeight="1">
      <c r="A200" s="20" t="s">
        <v>181</v>
      </c>
      <c r="B200" s="21" t="s">
        <v>557</v>
      </c>
      <c r="C200" s="22" t="s">
        <v>21</v>
      </c>
      <c r="D200" s="22">
        <v>3</v>
      </c>
      <c r="E200" s="23">
        <v>78</v>
      </c>
      <c r="F200" s="31">
        <f t="shared" si="31"/>
        <v>234</v>
      </c>
    </row>
    <row r="201" spans="1:6" s="5" customFormat="1" ht="28.8">
      <c r="A201" s="20" t="s">
        <v>186</v>
      </c>
      <c r="B201" s="21" t="s">
        <v>561</v>
      </c>
      <c r="C201" s="22" t="s">
        <v>21</v>
      </c>
      <c r="D201" s="22">
        <v>7</v>
      </c>
      <c r="E201" s="23">
        <v>125</v>
      </c>
      <c r="F201" s="31">
        <f t="shared" si="31"/>
        <v>875</v>
      </c>
    </row>
    <row r="202" spans="1:6" s="5" customFormat="1" ht="28.8">
      <c r="A202" s="20" t="s">
        <v>187</v>
      </c>
      <c r="B202" s="29" t="s">
        <v>558</v>
      </c>
      <c r="C202" s="30" t="s">
        <v>21</v>
      </c>
      <c r="D202" s="30">
        <v>4</v>
      </c>
      <c r="E202" s="31">
        <v>113</v>
      </c>
      <c r="F202" s="31">
        <f t="shared" si="31"/>
        <v>452</v>
      </c>
    </row>
    <row r="203" spans="1:6" s="5" customFormat="1" ht="60" customHeight="1">
      <c r="A203" s="20" t="s">
        <v>188</v>
      </c>
      <c r="B203" s="21" t="s">
        <v>559</v>
      </c>
      <c r="C203" s="22" t="s">
        <v>21</v>
      </c>
      <c r="D203" s="30">
        <v>8</v>
      </c>
      <c r="E203" s="23">
        <v>156.6</v>
      </c>
      <c r="F203" s="31">
        <f t="shared" si="31"/>
        <v>1252.8</v>
      </c>
    </row>
    <row r="204" spans="1:6" s="5" customFormat="1" ht="45" customHeight="1">
      <c r="A204" s="20" t="s">
        <v>189</v>
      </c>
      <c r="B204" s="21" t="s">
        <v>384</v>
      </c>
      <c r="C204" s="22" t="s">
        <v>21</v>
      </c>
      <c r="D204" s="22">
        <v>4</v>
      </c>
      <c r="E204" s="23">
        <v>123.7</v>
      </c>
      <c r="F204" s="31">
        <f t="shared" si="31"/>
        <v>494.8</v>
      </c>
    </row>
    <row r="205" spans="1:6" s="5" customFormat="1" ht="45" customHeight="1">
      <c r="A205" s="20" t="s">
        <v>190</v>
      </c>
      <c r="B205" s="21" t="s">
        <v>385</v>
      </c>
      <c r="C205" s="22" t="s">
        <v>21</v>
      </c>
      <c r="D205" s="22">
        <v>5</v>
      </c>
      <c r="E205" s="23">
        <v>138.69999999999999</v>
      </c>
      <c r="F205" s="31">
        <f>E205*D205</f>
        <v>693.5</v>
      </c>
    </row>
    <row r="206" spans="1:6" s="4" customFormat="1" ht="5.0999999999999996" customHeight="1">
      <c r="A206" s="24"/>
      <c r="B206" s="24"/>
      <c r="C206" s="25"/>
      <c r="D206" s="26"/>
      <c r="E206" s="26"/>
      <c r="F206" s="27"/>
    </row>
    <row r="207" spans="1:6" s="4" customFormat="1" ht="15" customHeight="1">
      <c r="A207" s="18">
        <v>15</v>
      </c>
      <c r="B207" s="18" t="s">
        <v>85</v>
      </c>
      <c r="C207" s="18"/>
      <c r="D207" s="18"/>
      <c r="E207" s="18"/>
      <c r="F207" s="19">
        <f>SUM(F209:F221)</f>
        <v>61749.05</v>
      </c>
    </row>
    <row r="208" spans="1:6" s="4" customFormat="1" ht="15" customHeight="1">
      <c r="A208" s="69" t="s">
        <v>297</v>
      </c>
      <c r="B208" s="70"/>
      <c r="C208" s="70"/>
      <c r="D208" s="70"/>
      <c r="E208" s="70"/>
      <c r="F208" s="71"/>
    </row>
    <row r="209" spans="1:6" s="11" customFormat="1" ht="60" customHeight="1">
      <c r="A209" s="20" t="s">
        <v>87</v>
      </c>
      <c r="B209" s="21" t="s">
        <v>480</v>
      </c>
      <c r="C209" s="22" t="s">
        <v>86</v>
      </c>
      <c r="D209" s="22">
        <v>13</v>
      </c>
      <c r="E209" s="23">
        <v>62.75</v>
      </c>
      <c r="F209" s="31">
        <f>E209*D209</f>
        <v>815.75</v>
      </c>
    </row>
    <row r="210" spans="1:6" s="4" customFormat="1" ht="75" customHeight="1">
      <c r="A210" s="20" t="s">
        <v>108</v>
      </c>
      <c r="B210" s="21" t="s">
        <v>481</v>
      </c>
      <c r="C210" s="22" t="s">
        <v>86</v>
      </c>
      <c r="D210" s="22">
        <v>330</v>
      </c>
      <c r="E210" s="23">
        <v>120.5</v>
      </c>
      <c r="F210" s="31">
        <f t="shared" ref="F210:F221" si="32">E210*D210</f>
        <v>39765</v>
      </c>
    </row>
    <row r="211" spans="1:6" s="4" customFormat="1" ht="60" customHeight="1">
      <c r="A211" s="20" t="s">
        <v>109</v>
      </c>
      <c r="B211" s="21" t="s">
        <v>482</v>
      </c>
      <c r="C211" s="22" t="s">
        <v>86</v>
      </c>
      <c r="D211" s="22">
        <v>3</v>
      </c>
      <c r="E211" s="23">
        <v>229.3</v>
      </c>
      <c r="F211" s="31">
        <f t="shared" si="32"/>
        <v>687.90000000000009</v>
      </c>
    </row>
    <row r="212" spans="1:6" s="4" customFormat="1" ht="60" customHeight="1">
      <c r="A212" s="20" t="s">
        <v>110</v>
      </c>
      <c r="B212" s="21" t="s">
        <v>483</v>
      </c>
      <c r="C212" s="22" t="s">
        <v>86</v>
      </c>
      <c r="D212" s="22">
        <v>5</v>
      </c>
      <c r="E212" s="23">
        <v>229.3</v>
      </c>
      <c r="F212" s="31">
        <f t="shared" ref="F212" si="33">E212*D212</f>
        <v>1146.5</v>
      </c>
    </row>
    <row r="213" spans="1:6" s="4" customFormat="1" ht="45" customHeight="1">
      <c r="A213" s="20" t="s">
        <v>111</v>
      </c>
      <c r="B213" s="21" t="s">
        <v>484</v>
      </c>
      <c r="C213" s="22" t="s">
        <v>86</v>
      </c>
      <c r="D213" s="22">
        <v>22</v>
      </c>
      <c r="E213" s="23">
        <v>26.8</v>
      </c>
      <c r="F213" s="31">
        <f t="shared" si="32"/>
        <v>589.6</v>
      </c>
    </row>
    <row r="214" spans="1:6" s="4" customFormat="1" ht="45" customHeight="1">
      <c r="A214" s="20" t="s">
        <v>112</v>
      </c>
      <c r="B214" s="21" t="s">
        <v>485</v>
      </c>
      <c r="C214" s="22" t="s">
        <v>86</v>
      </c>
      <c r="D214" s="22">
        <v>41</v>
      </c>
      <c r="E214" s="23">
        <v>45.9</v>
      </c>
      <c r="F214" s="31">
        <f t="shared" si="32"/>
        <v>1881.8999999999999</v>
      </c>
    </row>
    <row r="215" spans="1:6" s="4" customFormat="1" ht="30" customHeight="1">
      <c r="A215" s="20" t="s">
        <v>113</v>
      </c>
      <c r="B215" s="21" t="s">
        <v>506</v>
      </c>
      <c r="C215" s="22" t="s">
        <v>86</v>
      </c>
      <c r="D215" s="22">
        <v>4</v>
      </c>
      <c r="E215" s="23">
        <v>42</v>
      </c>
      <c r="F215" s="31">
        <f t="shared" si="32"/>
        <v>168</v>
      </c>
    </row>
    <row r="216" spans="1:6" s="4" customFormat="1" ht="60" customHeight="1">
      <c r="A216" s="20" t="s">
        <v>114</v>
      </c>
      <c r="B216" s="21" t="s">
        <v>486</v>
      </c>
      <c r="C216" s="22" t="s">
        <v>86</v>
      </c>
      <c r="D216" s="22">
        <v>30</v>
      </c>
      <c r="E216" s="23">
        <v>88.5</v>
      </c>
      <c r="F216" s="31">
        <f t="shared" si="32"/>
        <v>2655</v>
      </c>
    </row>
    <row r="217" spans="1:6" s="4" customFormat="1" ht="30" customHeight="1">
      <c r="A217" s="20" t="s">
        <v>115</v>
      </c>
      <c r="B217" s="21" t="s">
        <v>507</v>
      </c>
      <c r="C217" s="22" t="s">
        <v>86</v>
      </c>
      <c r="D217" s="22">
        <v>10</v>
      </c>
      <c r="E217" s="23">
        <v>113.6</v>
      </c>
      <c r="F217" s="31">
        <f t="shared" si="32"/>
        <v>1136</v>
      </c>
    </row>
    <row r="218" spans="1:6" s="4" customFormat="1" ht="75" customHeight="1">
      <c r="A218" s="20" t="s">
        <v>143</v>
      </c>
      <c r="B218" s="21" t="s">
        <v>508</v>
      </c>
      <c r="C218" s="22" t="s">
        <v>86</v>
      </c>
      <c r="D218" s="22">
        <v>17</v>
      </c>
      <c r="E218" s="23">
        <v>206</v>
      </c>
      <c r="F218" s="31">
        <f t="shared" si="32"/>
        <v>3502</v>
      </c>
    </row>
    <row r="219" spans="1:6" s="4" customFormat="1" ht="75" customHeight="1">
      <c r="A219" s="20" t="s">
        <v>150</v>
      </c>
      <c r="B219" s="21" t="s">
        <v>487</v>
      </c>
      <c r="C219" s="22" t="s">
        <v>86</v>
      </c>
      <c r="D219" s="22">
        <v>2</v>
      </c>
      <c r="E219" s="23">
        <v>107.7</v>
      </c>
      <c r="F219" s="31">
        <f t="shared" si="32"/>
        <v>215.4</v>
      </c>
    </row>
    <row r="220" spans="1:6" s="4" customFormat="1" ht="75" customHeight="1">
      <c r="A220" s="20" t="s">
        <v>256</v>
      </c>
      <c r="B220" s="21" t="s">
        <v>488</v>
      </c>
      <c r="C220" s="22" t="s">
        <v>86</v>
      </c>
      <c r="D220" s="22">
        <v>24</v>
      </c>
      <c r="E220" s="31">
        <v>249.6</v>
      </c>
      <c r="F220" s="31">
        <f t="shared" si="32"/>
        <v>5990.4</v>
      </c>
    </row>
    <row r="221" spans="1:6" s="4" customFormat="1" ht="75" customHeight="1">
      <c r="A221" s="20" t="s">
        <v>257</v>
      </c>
      <c r="B221" s="21" t="s">
        <v>489</v>
      </c>
      <c r="C221" s="22" t="s">
        <v>86</v>
      </c>
      <c r="D221" s="22">
        <v>12</v>
      </c>
      <c r="E221" s="23">
        <v>266.3</v>
      </c>
      <c r="F221" s="31">
        <f t="shared" si="32"/>
        <v>3195.6000000000004</v>
      </c>
    </row>
    <row r="222" spans="1:6" s="4" customFormat="1" ht="5.0999999999999996" customHeight="1">
      <c r="A222" s="38"/>
      <c r="B222" s="38"/>
      <c r="C222" s="38"/>
      <c r="D222" s="39"/>
      <c r="E222" s="40"/>
      <c r="F222" s="40"/>
    </row>
    <row r="223" spans="1:6" s="4" customFormat="1" ht="12.75" customHeight="1">
      <c r="A223" s="18">
        <v>16</v>
      </c>
      <c r="B223" s="18" t="s">
        <v>88</v>
      </c>
      <c r="C223" s="18"/>
      <c r="D223" s="18"/>
      <c r="E223" s="18"/>
      <c r="F223" s="19">
        <f>SUM(F225:F252)</f>
        <v>52571.770000000004</v>
      </c>
    </row>
    <row r="224" spans="1:6" s="4" customFormat="1">
      <c r="A224" s="69" t="s">
        <v>297</v>
      </c>
      <c r="B224" s="70"/>
      <c r="C224" s="70"/>
      <c r="D224" s="70"/>
      <c r="E224" s="70"/>
      <c r="F224" s="71"/>
    </row>
    <row r="225" spans="1:6" s="4" customFormat="1" ht="30" customHeight="1">
      <c r="A225" s="46" t="s">
        <v>89</v>
      </c>
      <c r="B225" s="21" t="s">
        <v>414</v>
      </c>
      <c r="C225" s="22" t="s">
        <v>90</v>
      </c>
      <c r="D225" s="22">
        <v>17300</v>
      </c>
      <c r="E225" s="23">
        <v>1.7</v>
      </c>
      <c r="F225" s="31">
        <f t="shared" ref="F225:F251" si="34">D225*E225</f>
        <v>29410</v>
      </c>
    </row>
    <row r="226" spans="1:6" s="4" customFormat="1" ht="60" customHeight="1">
      <c r="A226" s="46" t="s">
        <v>151</v>
      </c>
      <c r="B226" s="21" t="s">
        <v>415</v>
      </c>
      <c r="C226" s="22" t="s">
        <v>86</v>
      </c>
      <c r="D226" s="22">
        <v>415</v>
      </c>
      <c r="E226" s="23">
        <v>21.5</v>
      </c>
      <c r="F226" s="31">
        <f t="shared" si="34"/>
        <v>8922.5</v>
      </c>
    </row>
    <row r="227" spans="1:6" s="4" customFormat="1" ht="15" customHeight="1">
      <c r="A227" s="46" t="s">
        <v>152</v>
      </c>
      <c r="B227" s="21" t="s">
        <v>416</v>
      </c>
      <c r="C227" s="22" t="s">
        <v>86</v>
      </c>
      <c r="D227" s="22">
        <v>6</v>
      </c>
      <c r="E227" s="23">
        <v>5</v>
      </c>
      <c r="F227" s="31">
        <f t="shared" si="34"/>
        <v>30</v>
      </c>
    </row>
    <row r="228" spans="1:6" s="4" customFormat="1" ht="15" customHeight="1">
      <c r="A228" s="46" t="s">
        <v>153</v>
      </c>
      <c r="B228" s="21" t="s">
        <v>417</v>
      </c>
      <c r="C228" s="22" t="s">
        <v>86</v>
      </c>
      <c r="D228" s="22">
        <v>5</v>
      </c>
      <c r="E228" s="23">
        <v>6.5</v>
      </c>
      <c r="F228" s="31">
        <f t="shared" si="34"/>
        <v>32.5</v>
      </c>
    </row>
    <row r="229" spans="1:6" s="4" customFormat="1" ht="135" customHeight="1">
      <c r="A229" s="46" t="s">
        <v>154</v>
      </c>
      <c r="B229" s="21" t="s">
        <v>535</v>
      </c>
      <c r="C229" s="22" t="s">
        <v>86</v>
      </c>
      <c r="D229" s="22">
        <v>1</v>
      </c>
      <c r="E229" s="23">
        <v>1980</v>
      </c>
      <c r="F229" s="31">
        <f>D229*E229</f>
        <v>1980</v>
      </c>
    </row>
    <row r="230" spans="1:6" s="4" customFormat="1" ht="45" customHeight="1">
      <c r="A230" s="46" t="s">
        <v>155</v>
      </c>
      <c r="B230" s="21" t="s">
        <v>418</v>
      </c>
      <c r="C230" s="22" t="s">
        <v>91</v>
      </c>
      <c r="D230" s="22">
        <v>2</v>
      </c>
      <c r="E230" s="23">
        <v>56.61</v>
      </c>
      <c r="F230" s="31">
        <f t="shared" si="34"/>
        <v>113.22</v>
      </c>
    </row>
    <row r="231" spans="1:6" s="4" customFormat="1" ht="30" customHeight="1">
      <c r="A231" s="46" t="s">
        <v>156</v>
      </c>
      <c r="B231" s="21" t="s">
        <v>419</v>
      </c>
      <c r="C231" s="22" t="s">
        <v>86</v>
      </c>
      <c r="D231" s="22">
        <v>19</v>
      </c>
      <c r="E231" s="23">
        <v>11.5</v>
      </c>
      <c r="F231" s="31">
        <f t="shared" si="34"/>
        <v>218.5</v>
      </c>
    </row>
    <row r="232" spans="1:6" s="4" customFormat="1" ht="30" customHeight="1">
      <c r="A232" s="46" t="s">
        <v>157</v>
      </c>
      <c r="B232" s="21" t="s">
        <v>420</v>
      </c>
      <c r="C232" s="22" t="s">
        <v>86</v>
      </c>
      <c r="D232" s="22">
        <v>10</v>
      </c>
      <c r="E232" s="23">
        <v>6.8</v>
      </c>
      <c r="F232" s="31">
        <f t="shared" si="34"/>
        <v>68</v>
      </c>
    </row>
    <row r="233" spans="1:6" s="4" customFormat="1" ht="30" customHeight="1">
      <c r="A233" s="46" t="s">
        <v>158</v>
      </c>
      <c r="B233" s="21" t="s">
        <v>421</v>
      </c>
      <c r="C233" s="22" t="s">
        <v>86</v>
      </c>
      <c r="D233" s="22">
        <v>480</v>
      </c>
      <c r="E233" s="23">
        <v>3.6</v>
      </c>
      <c r="F233" s="31">
        <f t="shared" si="34"/>
        <v>1728</v>
      </c>
    </row>
    <row r="234" spans="1:6" s="4" customFormat="1" ht="30" customHeight="1">
      <c r="A234" s="46" t="s">
        <v>159</v>
      </c>
      <c r="B234" s="21" t="s">
        <v>258</v>
      </c>
      <c r="C234" s="22" t="s">
        <v>86</v>
      </c>
      <c r="D234" s="22">
        <v>300</v>
      </c>
      <c r="E234" s="23">
        <v>6.8</v>
      </c>
      <c r="F234" s="31">
        <f t="shared" si="34"/>
        <v>2040</v>
      </c>
    </row>
    <row r="235" spans="1:6" s="4" customFormat="1" ht="30" customHeight="1">
      <c r="A235" s="46" t="s">
        <v>160</v>
      </c>
      <c r="B235" s="21" t="s">
        <v>259</v>
      </c>
      <c r="C235" s="22" t="s">
        <v>86</v>
      </c>
      <c r="D235" s="22">
        <v>300</v>
      </c>
      <c r="E235" s="23">
        <v>6.8</v>
      </c>
      <c r="F235" s="31">
        <f t="shared" si="34"/>
        <v>2040</v>
      </c>
    </row>
    <row r="236" spans="1:6" s="4" customFormat="1" ht="30" customHeight="1">
      <c r="A236" s="46" t="s">
        <v>161</v>
      </c>
      <c r="B236" s="21" t="s">
        <v>260</v>
      </c>
      <c r="C236" s="22" t="s">
        <v>86</v>
      </c>
      <c r="D236" s="22">
        <v>80</v>
      </c>
      <c r="E236" s="23">
        <v>6.8</v>
      </c>
      <c r="F236" s="31">
        <f t="shared" si="34"/>
        <v>544</v>
      </c>
    </row>
    <row r="237" spans="1:6" s="4" customFormat="1" ht="30" customHeight="1">
      <c r="A237" s="46" t="s">
        <v>162</v>
      </c>
      <c r="B237" s="21" t="s">
        <v>261</v>
      </c>
      <c r="C237" s="22" t="s">
        <v>86</v>
      </c>
      <c r="D237" s="22">
        <v>12</v>
      </c>
      <c r="E237" s="23">
        <v>15</v>
      </c>
      <c r="F237" s="31">
        <f t="shared" si="34"/>
        <v>180</v>
      </c>
    </row>
    <row r="238" spans="1:6" s="4" customFormat="1" ht="15" customHeight="1">
      <c r="A238" s="46" t="s">
        <v>163</v>
      </c>
      <c r="B238" s="21" t="s">
        <v>422</v>
      </c>
      <c r="C238" s="22" t="s">
        <v>90</v>
      </c>
      <c r="D238" s="22">
        <v>4</v>
      </c>
      <c r="E238" s="23">
        <v>2.5</v>
      </c>
      <c r="F238" s="31">
        <f t="shared" si="34"/>
        <v>10</v>
      </c>
    </row>
    <row r="239" spans="1:6" s="4" customFormat="1" ht="30" customHeight="1">
      <c r="A239" s="46" t="s">
        <v>164</v>
      </c>
      <c r="B239" s="21" t="s">
        <v>262</v>
      </c>
      <c r="C239" s="22" t="s">
        <v>91</v>
      </c>
      <c r="D239" s="22">
        <v>4</v>
      </c>
      <c r="E239" s="23">
        <v>28.9</v>
      </c>
      <c r="F239" s="31">
        <f t="shared" si="34"/>
        <v>115.6</v>
      </c>
    </row>
    <row r="240" spans="1:6" s="4" customFormat="1" ht="30" customHeight="1">
      <c r="A240" s="46" t="s">
        <v>165</v>
      </c>
      <c r="B240" s="21" t="s">
        <v>423</v>
      </c>
      <c r="C240" s="22" t="s">
        <v>91</v>
      </c>
      <c r="D240" s="22">
        <v>6</v>
      </c>
      <c r="E240" s="23">
        <v>23</v>
      </c>
      <c r="F240" s="31">
        <f t="shared" si="34"/>
        <v>138</v>
      </c>
    </row>
    <row r="241" spans="1:6" s="4" customFormat="1" ht="15" customHeight="1">
      <c r="A241" s="46" t="s">
        <v>166</v>
      </c>
      <c r="B241" s="21" t="s">
        <v>424</v>
      </c>
      <c r="C241" s="22" t="s">
        <v>91</v>
      </c>
      <c r="D241" s="22">
        <v>50</v>
      </c>
      <c r="E241" s="23">
        <v>19.3</v>
      </c>
      <c r="F241" s="31">
        <f t="shared" si="34"/>
        <v>965</v>
      </c>
    </row>
    <row r="242" spans="1:6" s="4" customFormat="1" ht="45" customHeight="1">
      <c r="A242" s="46" t="s">
        <v>167</v>
      </c>
      <c r="B242" s="21" t="s">
        <v>425</v>
      </c>
      <c r="C242" s="22" t="s">
        <v>92</v>
      </c>
      <c r="D242" s="22">
        <v>610</v>
      </c>
      <c r="E242" s="23">
        <v>1.35</v>
      </c>
      <c r="F242" s="31">
        <f t="shared" si="34"/>
        <v>823.5</v>
      </c>
    </row>
    <row r="243" spans="1:6" s="4" customFormat="1" ht="30" customHeight="1">
      <c r="A243" s="46" t="s">
        <v>168</v>
      </c>
      <c r="B243" s="21" t="s">
        <v>263</v>
      </c>
      <c r="C243" s="22" t="s">
        <v>86</v>
      </c>
      <c r="D243" s="22">
        <v>4</v>
      </c>
      <c r="E243" s="23">
        <v>387.7</v>
      </c>
      <c r="F243" s="31">
        <f t="shared" si="34"/>
        <v>1550.8</v>
      </c>
    </row>
    <row r="244" spans="1:6" s="4" customFormat="1" ht="30" customHeight="1">
      <c r="A244" s="46" t="s">
        <v>169</v>
      </c>
      <c r="B244" s="21" t="s">
        <v>426</v>
      </c>
      <c r="C244" s="22" t="s">
        <v>86</v>
      </c>
      <c r="D244" s="22">
        <v>1</v>
      </c>
      <c r="E244" s="23">
        <v>416</v>
      </c>
      <c r="F244" s="31">
        <f t="shared" si="34"/>
        <v>416</v>
      </c>
    </row>
    <row r="245" spans="1:6" s="4" customFormat="1" ht="30" customHeight="1">
      <c r="A245" s="46" t="s">
        <v>170</v>
      </c>
      <c r="B245" s="21" t="s">
        <v>264</v>
      </c>
      <c r="C245" s="22" t="s">
        <v>86</v>
      </c>
      <c r="D245" s="22">
        <v>10</v>
      </c>
      <c r="E245" s="23">
        <v>9.3000000000000007</v>
      </c>
      <c r="F245" s="31">
        <f t="shared" si="34"/>
        <v>93</v>
      </c>
    </row>
    <row r="246" spans="1:6" s="4" customFormat="1" ht="30" customHeight="1">
      <c r="A246" s="46" t="s">
        <v>171</v>
      </c>
      <c r="B246" s="21" t="s">
        <v>265</v>
      </c>
      <c r="C246" s="22" t="s">
        <v>86</v>
      </c>
      <c r="D246" s="22">
        <v>3</v>
      </c>
      <c r="E246" s="23">
        <v>10.85</v>
      </c>
      <c r="F246" s="31">
        <f t="shared" si="34"/>
        <v>32.549999999999997</v>
      </c>
    </row>
    <row r="247" spans="1:6" s="4" customFormat="1" ht="30" customHeight="1">
      <c r="A247" s="46" t="s">
        <v>172</v>
      </c>
      <c r="B247" s="21" t="s">
        <v>266</v>
      </c>
      <c r="C247" s="22" t="s">
        <v>86</v>
      </c>
      <c r="D247" s="22">
        <v>2</v>
      </c>
      <c r="E247" s="23">
        <v>14</v>
      </c>
      <c r="F247" s="31">
        <f t="shared" si="34"/>
        <v>28</v>
      </c>
    </row>
    <row r="248" spans="1:6" s="4" customFormat="1" ht="30" customHeight="1">
      <c r="A248" s="46" t="s">
        <v>173</v>
      </c>
      <c r="B248" s="21" t="s">
        <v>267</v>
      </c>
      <c r="C248" s="22" t="s">
        <v>91</v>
      </c>
      <c r="D248" s="22">
        <v>4</v>
      </c>
      <c r="E248" s="23">
        <v>23</v>
      </c>
      <c r="F248" s="31">
        <f t="shared" si="34"/>
        <v>92</v>
      </c>
    </row>
    <row r="249" spans="1:6" s="4" customFormat="1" ht="60" customHeight="1">
      <c r="A249" s="46" t="s">
        <v>174</v>
      </c>
      <c r="B249" s="21" t="s">
        <v>427</v>
      </c>
      <c r="C249" s="22" t="s">
        <v>9</v>
      </c>
      <c r="D249" s="22">
        <v>1</v>
      </c>
      <c r="E249" s="23">
        <v>234</v>
      </c>
      <c r="F249" s="31">
        <f t="shared" si="34"/>
        <v>234</v>
      </c>
    </row>
    <row r="250" spans="1:6" s="4" customFormat="1" ht="45" customHeight="1">
      <c r="A250" s="46" t="s">
        <v>175</v>
      </c>
      <c r="B250" s="21" t="s">
        <v>428</v>
      </c>
      <c r="C250" s="22" t="s">
        <v>86</v>
      </c>
      <c r="D250" s="22">
        <v>7</v>
      </c>
      <c r="E250" s="23">
        <v>8.8000000000000007</v>
      </c>
      <c r="F250" s="31">
        <f t="shared" si="34"/>
        <v>61.600000000000009</v>
      </c>
    </row>
    <row r="251" spans="1:6" s="4" customFormat="1" ht="15" customHeight="1">
      <c r="A251" s="46" t="s">
        <v>176</v>
      </c>
      <c r="B251" s="21" t="s">
        <v>93</v>
      </c>
      <c r="C251" s="22" t="s">
        <v>9</v>
      </c>
      <c r="D251" s="22">
        <v>1</v>
      </c>
      <c r="E251" s="23">
        <v>55</v>
      </c>
      <c r="F251" s="31">
        <f t="shared" si="34"/>
        <v>55</v>
      </c>
    </row>
    <row r="252" spans="1:6" s="4" customFormat="1" ht="75" customHeight="1">
      <c r="A252" s="46" t="s">
        <v>177</v>
      </c>
      <c r="B252" s="21" t="s">
        <v>429</v>
      </c>
      <c r="C252" s="22" t="s">
        <v>9</v>
      </c>
      <c r="D252" s="22">
        <v>1</v>
      </c>
      <c r="E252" s="23">
        <v>650</v>
      </c>
      <c r="F252" s="31">
        <f t="shared" ref="F252" si="35">D252*E252</f>
        <v>650</v>
      </c>
    </row>
    <row r="253" spans="1:6" s="4" customFormat="1" ht="5.0999999999999996" customHeight="1">
      <c r="A253" s="38"/>
      <c r="B253" s="38"/>
      <c r="C253" s="38"/>
      <c r="D253" s="39"/>
      <c r="E253" s="40"/>
      <c r="F253" s="40"/>
    </row>
    <row r="254" spans="1:6" s="4" customFormat="1">
      <c r="A254" s="18">
        <v>17</v>
      </c>
      <c r="B254" s="18" t="s">
        <v>94</v>
      </c>
      <c r="C254" s="18"/>
      <c r="D254" s="18"/>
      <c r="E254" s="18"/>
      <c r="F254" s="19">
        <f>SUM(F256:F271)</f>
        <v>39066.03</v>
      </c>
    </row>
    <row r="255" spans="1:6" s="4" customFormat="1">
      <c r="A255" s="69" t="s">
        <v>297</v>
      </c>
      <c r="B255" s="70"/>
      <c r="C255" s="70"/>
      <c r="D255" s="70"/>
      <c r="E255" s="70"/>
      <c r="F255" s="71"/>
    </row>
    <row r="256" spans="1:6" s="4" customFormat="1" ht="30" customHeight="1">
      <c r="A256" s="46" t="s">
        <v>116</v>
      </c>
      <c r="B256" s="21" t="s">
        <v>435</v>
      </c>
      <c r="C256" s="22" t="s">
        <v>86</v>
      </c>
      <c r="D256" s="22">
        <v>1</v>
      </c>
      <c r="E256" s="23">
        <v>198</v>
      </c>
      <c r="F256" s="31">
        <f t="shared" ref="F256:F271" si="36">D256*E256</f>
        <v>198</v>
      </c>
    </row>
    <row r="257" spans="1:6" s="4" customFormat="1" ht="30" customHeight="1">
      <c r="A257" s="46" t="s">
        <v>117</v>
      </c>
      <c r="B257" s="21" t="s">
        <v>436</v>
      </c>
      <c r="C257" s="22" t="s">
        <v>86</v>
      </c>
      <c r="D257" s="22">
        <v>1</v>
      </c>
      <c r="E257" s="23">
        <v>228</v>
      </c>
      <c r="F257" s="31">
        <f t="shared" si="36"/>
        <v>228</v>
      </c>
    </row>
    <row r="258" spans="1:6" s="4" customFormat="1" ht="30" customHeight="1">
      <c r="A258" s="46" t="s">
        <v>118</v>
      </c>
      <c r="B258" s="21" t="s">
        <v>437</v>
      </c>
      <c r="C258" s="22" t="s">
        <v>86</v>
      </c>
      <c r="D258" s="22">
        <v>1</v>
      </c>
      <c r="E258" s="23">
        <v>240</v>
      </c>
      <c r="F258" s="31">
        <f t="shared" si="36"/>
        <v>240</v>
      </c>
    </row>
    <row r="259" spans="1:6" s="4" customFormat="1" ht="30" customHeight="1">
      <c r="A259" s="46" t="s">
        <v>119</v>
      </c>
      <c r="B259" s="21" t="s">
        <v>438</v>
      </c>
      <c r="C259" s="22" t="s">
        <v>86</v>
      </c>
      <c r="D259" s="22">
        <v>1</v>
      </c>
      <c r="E259" s="23">
        <v>310</v>
      </c>
      <c r="F259" s="31">
        <f t="shared" si="36"/>
        <v>310</v>
      </c>
    </row>
    <row r="260" spans="1:6" s="4" customFormat="1" ht="30" customHeight="1">
      <c r="A260" s="46" t="s">
        <v>120</v>
      </c>
      <c r="B260" s="21" t="s">
        <v>522</v>
      </c>
      <c r="C260" s="22" t="s">
        <v>86</v>
      </c>
      <c r="D260" s="22">
        <v>1</v>
      </c>
      <c r="E260" s="23">
        <v>350</v>
      </c>
      <c r="F260" s="31">
        <f t="shared" si="36"/>
        <v>350</v>
      </c>
    </row>
    <row r="261" spans="1:6" s="4" customFormat="1" ht="45" customHeight="1">
      <c r="A261" s="46" t="s">
        <v>121</v>
      </c>
      <c r="B261" s="21" t="s">
        <v>440</v>
      </c>
      <c r="C261" s="22" t="s">
        <v>86</v>
      </c>
      <c r="D261" s="22">
        <v>2</v>
      </c>
      <c r="E261" s="23">
        <v>50.1</v>
      </c>
      <c r="F261" s="31">
        <f t="shared" si="36"/>
        <v>100.2</v>
      </c>
    </row>
    <row r="262" spans="1:6" s="4" customFormat="1" ht="30" customHeight="1">
      <c r="A262" s="46" t="s">
        <v>122</v>
      </c>
      <c r="B262" s="21" t="s">
        <v>523</v>
      </c>
      <c r="C262" s="22" t="s">
        <v>86</v>
      </c>
      <c r="D262" s="22">
        <v>3</v>
      </c>
      <c r="E262" s="23">
        <v>56.61</v>
      </c>
      <c r="F262" s="31">
        <f t="shared" si="36"/>
        <v>169.82999999999998</v>
      </c>
    </row>
    <row r="263" spans="1:6" s="4" customFormat="1" ht="30" customHeight="1">
      <c r="A263" s="46" t="s">
        <v>123</v>
      </c>
      <c r="B263" s="21" t="s">
        <v>268</v>
      </c>
      <c r="C263" s="22" t="s">
        <v>86</v>
      </c>
      <c r="D263" s="22">
        <v>302</v>
      </c>
      <c r="E263" s="23">
        <v>21.5</v>
      </c>
      <c r="F263" s="31">
        <f t="shared" si="36"/>
        <v>6493</v>
      </c>
    </row>
    <row r="264" spans="1:6" s="4" customFormat="1" ht="45" customHeight="1">
      <c r="A264" s="46" t="s">
        <v>124</v>
      </c>
      <c r="B264" s="21" t="s">
        <v>441</v>
      </c>
      <c r="C264" s="22" t="s">
        <v>86</v>
      </c>
      <c r="D264" s="22">
        <v>10</v>
      </c>
      <c r="E264" s="23">
        <v>23.5</v>
      </c>
      <c r="F264" s="31">
        <f t="shared" si="36"/>
        <v>235</v>
      </c>
    </row>
    <row r="265" spans="1:6" s="11" customFormat="1" ht="30" customHeight="1">
      <c r="A265" s="46" t="s">
        <v>125</v>
      </c>
      <c r="B265" s="21" t="s">
        <v>442</v>
      </c>
      <c r="C265" s="22" t="s">
        <v>86</v>
      </c>
      <c r="D265" s="22">
        <v>151</v>
      </c>
      <c r="E265" s="23">
        <v>15</v>
      </c>
      <c r="F265" s="31">
        <f t="shared" si="36"/>
        <v>2265</v>
      </c>
    </row>
    <row r="266" spans="1:6" s="11" customFormat="1" ht="60" customHeight="1">
      <c r="A266" s="46" t="s">
        <v>126</v>
      </c>
      <c r="B266" s="21" t="s">
        <v>443</v>
      </c>
      <c r="C266" s="22" t="s">
        <v>90</v>
      </c>
      <c r="D266" s="22">
        <v>2300</v>
      </c>
      <c r="E266" s="23">
        <v>3.22</v>
      </c>
      <c r="F266" s="31">
        <f t="shared" si="36"/>
        <v>7406</v>
      </c>
    </row>
    <row r="267" spans="1:6" s="4" customFormat="1" ht="60" customHeight="1">
      <c r="A267" s="46" t="s">
        <v>127</v>
      </c>
      <c r="B267" s="21" t="s">
        <v>269</v>
      </c>
      <c r="C267" s="22" t="s">
        <v>86</v>
      </c>
      <c r="D267" s="22">
        <v>1</v>
      </c>
      <c r="E267" s="23">
        <v>11280</v>
      </c>
      <c r="F267" s="31">
        <f t="shared" si="36"/>
        <v>11280</v>
      </c>
    </row>
    <row r="268" spans="1:6" s="4" customFormat="1" ht="60" customHeight="1">
      <c r="A268" s="46" t="s">
        <v>430</v>
      </c>
      <c r="B268" s="21" t="s">
        <v>434</v>
      </c>
      <c r="C268" s="22" t="s">
        <v>86</v>
      </c>
      <c r="D268" s="22">
        <v>1</v>
      </c>
      <c r="E268" s="23">
        <v>9198</v>
      </c>
      <c r="F268" s="31">
        <f t="shared" si="36"/>
        <v>9198</v>
      </c>
    </row>
    <row r="269" spans="1:6" s="4" customFormat="1" ht="15" customHeight="1">
      <c r="A269" s="46" t="s">
        <v>431</v>
      </c>
      <c r="B269" s="21" t="s">
        <v>93</v>
      </c>
      <c r="C269" s="22" t="s">
        <v>9</v>
      </c>
      <c r="D269" s="22">
        <v>1</v>
      </c>
      <c r="E269" s="23">
        <v>185</v>
      </c>
      <c r="F269" s="31">
        <f t="shared" si="36"/>
        <v>185</v>
      </c>
    </row>
    <row r="270" spans="1:6" s="4" customFormat="1" ht="30" customHeight="1">
      <c r="A270" s="46" t="s">
        <v>432</v>
      </c>
      <c r="B270" s="21" t="s">
        <v>444</v>
      </c>
      <c r="C270" s="22" t="s">
        <v>104</v>
      </c>
      <c r="D270" s="22">
        <v>1</v>
      </c>
      <c r="E270" s="23">
        <v>198</v>
      </c>
      <c r="F270" s="31">
        <f t="shared" si="36"/>
        <v>198</v>
      </c>
    </row>
    <row r="271" spans="1:6" s="4" customFormat="1" ht="45" customHeight="1">
      <c r="A271" s="46" t="s">
        <v>433</v>
      </c>
      <c r="B271" s="21" t="s">
        <v>445</v>
      </c>
      <c r="C271" s="22" t="s">
        <v>104</v>
      </c>
      <c r="D271" s="22">
        <v>1</v>
      </c>
      <c r="E271" s="23">
        <v>210</v>
      </c>
      <c r="F271" s="31">
        <f t="shared" si="36"/>
        <v>210</v>
      </c>
    </row>
    <row r="272" spans="1:6" s="4" customFormat="1" ht="4.5" customHeight="1">
      <c r="A272" s="24"/>
      <c r="B272" s="24"/>
      <c r="C272" s="24"/>
      <c r="D272" s="26"/>
      <c r="E272" s="41"/>
      <c r="F272" s="41"/>
    </row>
    <row r="273" spans="1:6" s="4" customFormat="1">
      <c r="A273" s="18">
        <v>18</v>
      </c>
      <c r="B273" s="18" t="s">
        <v>106</v>
      </c>
      <c r="C273" s="18"/>
      <c r="D273" s="18"/>
      <c r="E273" s="18"/>
      <c r="F273" s="19">
        <f>SUM(F275:F317)</f>
        <v>183895.50000000003</v>
      </c>
    </row>
    <row r="274" spans="1:6" s="4" customFormat="1">
      <c r="A274" s="69" t="s">
        <v>297</v>
      </c>
      <c r="B274" s="70"/>
      <c r="C274" s="70"/>
      <c r="D274" s="70"/>
      <c r="E274" s="70"/>
      <c r="F274" s="71"/>
    </row>
    <row r="275" spans="1:6" s="4" customFormat="1" ht="30" customHeight="1">
      <c r="A275" s="47" t="s">
        <v>128</v>
      </c>
      <c r="B275" s="21" t="s">
        <v>456</v>
      </c>
      <c r="C275" s="22" t="s">
        <v>86</v>
      </c>
      <c r="D275" s="22">
        <v>1</v>
      </c>
      <c r="E275" s="23">
        <v>198</v>
      </c>
      <c r="F275" s="31">
        <f t="shared" ref="F275:F317" si="37">D275*E275</f>
        <v>198</v>
      </c>
    </row>
    <row r="276" spans="1:6" s="4" customFormat="1" ht="30" customHeight="1">
      <c r="A276" s="47" t="s">
        <v>129</v>
      </c>
      <c r="B276" s="21" t="s">
        <v>457</v>
      </c>
      <c r="C276" s="22" t="s">
        <v>86</v>
      </c>
      <c r="D276" s="22">
        <v>1</v>
      </c>
      <c r="E276" s="23">
        <v>228</v>
      </c>
      <c r="F276" s="31">
        <f t="shared" si="37"/>
        <v>228</v>
      </c>
    </row>
    <row r="277" spans="1:6" s="4" customFormat="1" ht="30" customHeight="1">
      <c r="A277" s="47" t="s">
        <v>130</v>
      </c>
      <c r="B277" s="21" t="s">
        <v>511</v>
      </c>
      <c r="C277" s="22" t="s">
        <v>86</v>
      </c>
      <c r="D277" s="22">
        <v>1</v>
      </c>
      <c r="E277" s="23">
        <v>240</v>
      </c>
      <c r="F277" s="31">
        <f t="shared" si="37"/>
        <v>240</v>
      </c>
    </row>
    <row r="278" spans="1:6" s="4" customFormat="1" ht="30" customHeight="1">
      <c r="A278" s="47" t="s">
        <v>95</v>
      </c>
      <c r="B278" s="21" t="s">
        <v>512</v>
      </c>
      <c r="C278" s="22" t="s">
        <v>86</v>
      </c>
      <c r="D278" s="22">
        <v>1</v>
      </c>
      <c r="E278" s="23">
        <v>310</v>
      </c>
      <c r="F278" s="31">
        <f t="shared" si="37"/>
        <v>310</v>
      </c>
    </row>
    <row r="279" spans="1:6" s="4" customFormat="1" ht="15" customHeight="1">
      <c r="A279" s="47" t="s">
        <v>96</v>
      </c>
      <c r="B279" s="21" t="s">
        <v>439</v>
      </c>
      <c r="C279" s="22" t="s">
        <v>86</v>
      </c>
      <c r="D279" s="22">
        <v>1</v>
      </c>
      <c r="E279" s="23">
        <v>350</v>
      </c>
      <c r="F279" s="31">
        <f t="shared" si="37"/>
        <v>350</v>
      </c>
    </row>
    <row r="280" spans="1:6" s="4" customFormat="1" ht="30" customHeight="1">
      <c r="A280" s="47" t="s">
        <v>97</v>
      </c>
      <c r="B280" s="21" t="s">
        <v>513</v>
      </c>
      <c r="C280" s="22" t="s">
        <v>86</v>
      </c>
      <c r="D280" s="22">
        <v>1</v>
      </c>
      <c r="E280" s="23">
        <v>385</v>
      </c>
      <c r="F280" s="31">
        <f t="shared" si="37"/>
        <v>385</v>
      </c>
    </row>
    <row r="281" spans="1:6" s="4" customFormat="1" ht="15" customHeight="1">
      <c r="A281" s="47" t="s">
        <v>131</v>
      </c>
      <c r="B281" s="21" t="s">
        <v>276</v>
      </c>
      <c r="C281" s="22" t="s">
        <v>86</v>
      </c>
      <c r="D281" s="22">
        <v>4</v>
      </c>
      <c r="E281" s="23">
        <v>125</v>
      </c>
      <c r="F281" s="31">
        <f t="shared" si="37"/>
        <v>500</v>
      </c>
    </row>
    <row r="282" spans="1:6" s="4" customFormat="1" ht="30" customHeight="1">
      <c r="A282" s="47" t="s">
        <v>98</v>
      </c>
      <c r="B282" s="21" t="s">
        <v>458</v>
      </c>
      <c r="C282" s="22" t="s">
        <v>86</v>
      </c>
      <c r="D282" s="22">
        <v>4</v>
      </c>
      <c r="E282" s="23">
        <v>210</v>
      </c>
      <c r="F282" s="31">
        <f t="shared" si="37"/>
        <v>840</v>
      </c>
    </row>
    <row r="283" spans="1:6" s="4" customFormat="1" ht="30" customHeight="1">
      <c r="A283" s="47" t="s">
        <v>99</v>
      </c>
      <c r="B283" s="21" t="s">
        <v>459</v>
      </c>
      <c r="C283" s="22" t="s">
        <v>86</v>
      </c>
      <c r="D283" s="22">
        <v>36</v>
      </c>
      <c r="E283" s="23">
        <v>10.5</v>
      </c>
      <c r="F283" s="31">
        <f t="shared" si="37"/>
        <v>378</v>
      </c>
    </row>
    <row r="284" spans="1:6" s="4" customFormat="1" ht="30" customHeight="1">
      <c r="A284" s="47" t="s">
        <v>132</v>
      </c>
      <c r="B284" s="21" t="s">
        <v>460</v>
      </c>
      <c r="C284" s="22" t="s">
        <v>86</v>
      </c>
      <c r="D284" s="22">
        <v>6</v>
      </c>
      <c r="E284" s="23">
        <v>11.8</v>
      </c>
      <c r="F284" s="31">
        <f t="shared" si="37"/>
        <v>70.800000000000011</v>
      </c>
    </row>
    <row r="285" spans="1:6" s="4" customFormat="1" ht="15" customHeight="1">
      <c r="A285" s="47" t="s">
        <v>133</v>
      </c>
      <c r="B285" s="21" t="s">
        <v>461</v>
      </c>
      <c r="C285" s="22" t="s">
        <v>86</v>
      </c>
      <c r="D285" s="22">
        <v>3</v>
      </c>
      <c r="E285" s="23">
        <v>22055</v>
      </c>
      <c r="F285" s="31">
        <f t="shared" si="37"/>
        <v>66165</v>
      </c>
    </row>
    <row r="286" spans="1:6" s="4" customFormat="1" ht="15" customHeight="1">
      <c r="A286" s="47" t="s">
        <v>134</v>
      </c>
      <c r="B286" s="21" t="s">
        <v>462</v>
      </c>
      <c r="C286" s="22" t="s">
        <v>86</v>
      </c>
      <c r="D286" s="22">
        <v>65</v>
      </c>
      <c r="E286" s="23">
        <v>19.3</v>
      </c>
      <c r="F286" s="31">
        <f t="shared" si="37"/>
        <v>1254.5</v>
      </c>
    </row>
    <row r="287" spans="1:6" s="4" customFormat="1" ht="15" customHeight="1">
      <c r="A287" s="47" t="s">
        <v>135</v>
      </c>
      <c r="B287" s="21" t="s">
        <v>463</v>
      </c>
      <c r="C287" s="22" t="s">
        <v>90</v>
      </c>
      <c r="D287" s="22">
        <v>9</v>
      </c>
      <c r="E287" s="23">
        <v>23</v>
      </c>
      <c r="F287" s="31">
        <f t="shared" si="37"/>
        <v>207</v>
      </c>
    </row>
    <row r="288" spans="1:6" s="4" customFormat="1" ht="15" customHeight="1">
      <c r="A288" s="47" t="s">
        <v>100</v>
      </c>
      <c r="B288" s="21" t="s">
        <v>464</v>
      </c>
      <c r="C288" s="22" t="s">
        <v>86</v>
      </c>
      <c r="D288" s="22">
        <v>14</v>
      </c>
      <c r="E288" s="23">
        <v>28.9</v>
      </c>
      <c r="F288" s="31">
        <f t="shared" si="37"/>
        <v>404.59999999999997</v>
      </c>
    </row>
    <row r="289" spans="1:6" s="4" customFormat="1" ht="15" customHeight="1">
      <c r="A289" s="47" t="s">
        <v>136</v>
      </c>
      <c r="B289" s="21" t="s">
        <v>451</v>
      </c>
      <c r="C289" s="22" t="s">
        <v>86</v>
      </c>
      <c r="D289" s="22">
        <v>40</v>
      </c>
      <c r="E289" s="23">
        <v>3.8</v>
      </c>
      <c r="F289" s="31">
        <f t="shared" si="37"/>
        <v>152</v>
      </c>
    </row>
    <row r="290" spans="1:6" s="4" customFormat="1" ht="30" customHeight="1">
      <c r="A290" s="47" t="s">
        <v>101</v>
      </c>
      <c r="B290" s="21" t="s">
        <v>514</v>
      </c>
      <c r="C290" s="22" t="s">
        <v>86</v>
      </c>
      <c r="D290" s="22">
        <v>155</v>
      </c>
      <c r="E290" s="23">
        <v>9.3000000000000007</v>
      </c>
      <c r="F290" s="31">
        <f t="shared" si="37"/>
        <v>1441.5</v>
      </c>
    </row>
    <row r="291" spans="1:6" s="4" customFormat="1" ht="30" customHeight="1">
      <c r="A291" s="47" t="s">
        <v>102</v>
      </c>
      <c r="B291" s="21" t="s">
        <v>519</v>
      </c>
      <c r="C291" s="22" t="s">
        <v>86</v>
      </c>
      <c r="D291" s="22">
        <v>8</v>
      </c>
      <c r="E291" s="23">
        <v>10.85</v>
      </c>
      <c r="F291" s="31">
        <f t="shared" si="37"/>
        <v>86.8</v>
      </c>
    </row>
    <row r="292" spans="1:6" s="4" customFormat="1" ht="30" customHeight="1">
      <c r="A292" s="47" t="s">
        <v>103</v>
      </c>
      <c r="B292" s="21" t="s">
        <v>452</v>
      </c>
      <c r="C292" s="22" t="s">
        <v>86</v>
      </c>
      <c r="D292" s="22">
        <v>64</v>
      </c>
      <c r="E292" s="23">
        <v>21.9</v>
      </c>
      <c r="F292" s="31">
        <f t="shared" si="37"/>
        <v>1401.6</v>
      </c>
    </row>
    <row r="293" spans="1:6" s="4" customFormat="1" ht="45" customHeight="1">
      <c r="A293" s="47" t="s">
        <v>105</v>
      </c>
      <c r="B293" s="21" t="s">
        <v>277</v>
      </c>
      <c r="C293" s="22" t="s">
        <v>90</v>
      </c>
      <c r="D293" s="22">
        <v>4</v>
      </c>
      <c r="E293" s="23">
        <v>28.7</v>
      </c>
      <c r="F293" s="31">
        <f t="shared" si="37"/>
        <v>114.8</v>
      </c>
    </row>
    <row r="294" spans="1:6" s="4" customFormat="1" ht="30" customHeight="1">
      <c r="A294" s="47" t="s">
        <v>137</v>
      </c>
      <c r="B294" s="21" t="s">
        <v>465</v>
      </c>
      <c r="C294" s="22" t="s">
        <v>90</v>
      </c>
      <c r="D294" s="22">
        <v>18</v>
      </c>
      <c r="E294" s="23">
        <v>18.8</v>
      </c>
      <c r="F294" s="31">
        <f t="shared" si="37"/>
        <v>338.40000000000003</v>
      </c>
    </row>
    <row r="295" spans="1:6" s="4" customFormat="1" ht="45" customHeight="1">
      <c r="A295" s="47" t="s">
        <v>138</v>
      </c>
      <c r="B295" s="21" t="s">
        <v>466</v>
      </c>
      <c r="C295" s="22" t="s">
        <v>90</v>
      </c>
      <c r="D295" s="22">
        <v>4200</v>
      </c>
      <c r="E295" s="23">
        <v>1.6</v>
      </c>
      <c r="F295" s="31">
        <f t="shared" si="37"/>
        <v>6720</v>
      </c>
    </row>
    <row r="296" spans="1:6" s="4" customFormat="1" ht="30" customHeight="1">
      <c r="A296" s="47" t="s">
        <v>139</v>
      </c>
      <c r="B296" s="21" t="s">
        <v>467</v>
      </c>
      <c r="C296" s="22" t="s">
        <v>90</v>
      </c>
      <c r="D296" s="22">
        <v>300</v>
      </c>
      <c r="E296" s="23">
        <v>4.75</v>
      </c>
      <c r="F296" s="31">
        <f t="shared" si="37"/>
        <v>1425</v>
      </c>
    </row>
    <row r="297" spans="1:6" s="4" customFormat="1" ht="45" customHeight="1">
      <c r="A297" s="47" t="s">
        <v>140</v>
      </c>
      <c r="B297" s="21" t="s">
        <v>468</v>
      </c>
      <c r="C297" s="22" t="s">
        <v>90</v>
      </c>
      <c r="D297" s="22">
        <v>200</v>
      </c>
      <c r="E297" s="23">
        <v>3.55</v>
      </c>
      <c r="F297" s="31">
        <f t="shared" si="37"/>
        <v>710</v>
      </c>
    </row>
    <row r="298" spans="1:6" s="4" customFormat="1" ht="30" customHeight="1">
      <c r="A298" s="47" t="s">
        <v>141</v>
      </c>
      <c r="B298" s="21" t="s">
        <v>515</v>
      </c>
      <c r="C298" s="22" t="s">
        <v>90</v>
      </c>
      <c r="D298" s="22">
        <v>600</v>
      </c>
      <c r="E298" s="23">
        <v>3.2</v>
      </c>
      <c r="F298" s="31">
        <f t="shared" si="37"/>
        <v>1920</v>
      </c>
    </row>
    <row r="299" spans="1:6" s="4" customFormat="1" ht="45" customHeight="1">
      <c r="A299" s="47" t="s">
        <v>142</v>
      </c>
      <c r="B299" s="21" t="s">
        <v>469</v>
      </c>
      <c r="C299" s="22" t="s">
        <v>90</v>
      </c>
      <c r="D299" s="22">
        <v>1070</v>
      </c>
      <c r="E299" s="23">
        <v>6.4</v>
      </c>
      <c r="F299" s="31">
        <f t="shared" si="37"/>
        <v>6848</v>
      </c>
    </row>
    <row r="300" spans="1:6" s="4" customFormat="1" ht="30" customHeight="1">
      <c r="A300" s="47" t="s">
        <v>144</v>
      </c>
      <c r="B300" s="21" t="s">
        <v>516</v>
      </c>
      <c r="C300" s="22" t="s">
        <v>86</v>
      </c>
      <c r="D300" s="22">
        <v>140</v>
      </c>
      <c r="E300" s="23">
        <v>14.6</v>
      </c>
      <c r="F300" s="31">
        <f t="shared" si="37"/>
        <v>2044</v>
      </c>
    </row>
    <row r="301" spans="1:6" s="4" customFormat="1" ht="30" customHeight="1">
      <c r="A301" s="47" t="s">
        <v>178</v>
      </c>
      <c r="B301" s="21" t="s">
        <v>517</v>
      </c>
      <c r="C301" s="22" t="s">
        <v>86</v>
      </c>
      <c r="D301" s="22">
        <v>100</v>
      </c>
      <c r="E301" s="23">
        <v>11</v>
      </c>
      <c r="F301" s="31">
        <f t="shared" si="37"/>
        <v>1100</v>
      </c>
    </row>
    <row r="302" spans="1:6" s="4" customFormat="1" ht="30" customHeight="1">
      <c r="A302" s="47" t="s">
        <v>179</v>
      </c>
      <c r="B302" s="21" t="s">
        <v>278</v>
      </c>
      <c r="C302" s="22" t="s">
        <v>86</v>
      </c>
      <c r="D302" s="22">
        <v>38</v>
      </c>
      <c r="E302" s="23">
        <v>8.6</v>
      </c>
      <c r="F302" s="31">
        <f t="shared" si="37"/>
        <v>326.8</v>
      </c>
    </row>
    <row r="303" spans="1:6" s="4" customFormat="1" ht="30" customHeight="1">
      <c r="A303" s="47" t="s">
        <v>180</v>
      </c>
      <c r="B303" s="21" t="s">
        <v>279</v>
      </c>
      <c r="C303" s="22" t="s">
        <v>86</v>
      </c>
      <c r="D303" s="22">
        <v>1</v>
      </c>
      <c r="E303" s="23">
        <v>7.3</v>
      </c>
      <c r="F303" s="31">
        <f t="shared" si="37"/>
        <v>7.3</v>
      </c>
    </row>
    <row r="304" spans="1:6" s="4" customFormat="1" ht="30" customHeight="1">
      <c r="A304" s="47" t="s">
        <v>270</v>
      </c>
      <c r="B304" s="21" t="s">
        <v>453</v>
      </c>
      <c r="C304" s="22" t="s">
        <v>86</v>
      </c>
      <c r="D304" s="22">
        <v>2</v>
      </c>
      <c r="E304" s="23">
        <v>12.5</v>
      </c>
      <c r="F304" s="31">
        <f t="shared" si="37"/>
        <v>25</v>
      </c>
    </row>
    <row r="305" spans="1:6" s="4" customFormat="1" ht="30" customHeight="1">
      <c r="A305" s="47" t="s">
        <v>271</v>
      </c>
      <c r="B305" s="21" t="s">
        <v>470</v>
      </c>
      <c r="C305" s="22" t="s">
        <v>86</v>
      </c>
      <c r="D305" s="22">
        <v>3</v>
      </c>
      <c r="E305" s="23">
        <v>14.2</v>
      </c>
      <c r="F305" s="31">
        <f t="shared" si="37"/>
        <v>42.599999999999994</v>
      </c>
    </row>
    <row r="306" spans="1:6" s="4" customFormat="1" ht="15" customHeight="1">
      <c r="A306" s="47" t="s">
        <v>272</v>
      </c>
      <c r="B306" s="21" t="s">
        <v>471</v>
      </c>
      <c r="C306" s="22" t="s">
        <v>86</v>
      </c>
      <c r="D306" s="22">
        <v>2</v>
      </c>
      <c r="E306" s="23">
        <v>10.5</v>
      </c>
      <c r="F306" s="31">
        <f t="shared" si="37"/>
        <v>21</v>
      </c>
    </row>
    <row r="307" spans="1:6" s="4" customFormat="1" ht="30" customHeight="1">
      <c r="A307" s="47" t="s">
        <v>273</v>
      </c>
      <c r="B307" s="21" t="s">
        <v>454</v>
      </c>
      <c r="C307" s="22" t="s">
        <v>86</v>
      </c>
      <c r="D307" s="22">
        <v>8</v>
      </c>
      <c r="E307" s="23">
        <v>12.6</v>
      </c>
      <c r="F307" s="31">
        <f t="shared" si="37"/>
        <v>100.8</v>
      </c>
    </row>
    <row r="308" spans="1:6" s="4" customFormat="1" ht="15" customHeight="1">
      <c r="A308" s="47" t="s">
        <v>274</v>
      </c>
      <c r="B308" s="21" t="s">
        <v>455</v>
      </c>
      <c r="C308" s="22" t="s">
        <v>86</v>
      </c>
      <c r="D308" s="22">
        <v>1</v>
      </c>
      <c r="E308" s="23">
        <v>155</v>
      </c>
      <c r="F308" s="31">
        <f t="shared" si="37"/>
        <v>155</v>
      </c>
    </row>
    <row r="309" spans="1:6" s="4" customFormat="1" ht="45" customHeight="1">
      <c r="A309" s="47" t="s">
        <v>275</v>
      </c>
      <c r="B309" s="21" t="s">
        <v>472</v>
      </c>
      <c r="C309" s="22" t="s">
        <v>86</v>
      </c>
      <c r="D309" s="22">
        <v>208</v>
      </c>
      <c r="E309" s="23">
        <v>21</v>
      </c>
      <c r="F309" s="31">
        <f t="shared" si="37"/>
        <v>4368</v>
      </c>
    </row>
    <row r="310" spans="1:6" s="4" customFormat="1" ht="30" customHeight="1">
      <c r="A310" s="47" t="s">
        <v>446</v>
      </c>
      <c r="B310" s="21" t="s">
        <v>473</v>
      </c>
      <c r="C310" s="22" t="s">
        <v>86</v>
      </c>
      <c r="D310" s="22">
        <v>208</v>
      </c>
      <c r="E310" s="23">
        <v>8.9</v>
      </c>
      <c r="F310" s="31">
        <f t="shared" si="37"/>
        <v>1851.2</v>
      </c>
    </row>
    <row r="311" spans="1:6" s="4" customFormat="1" ht="30" customHeight="1">
      <c r="A311" s="47" t="s">
        <v>447</v>
      </c>
      <c r="B311" s="21" t="s">
        <v>280</v>
      </c>
      <c r="C311" s="22" t="s">
        <v>86</v>
      </c>
      <c r="D311" s="22">
        <v>208</v>
      </c>
      <c r="E311" s="23">
        <v>5.6</v>
      </c>
      <c r="F311" s="31">
        <f t="shared" si="37"/>
        <v>1164.8</v>
      </c>
    </row>
    <row r="312" spans="1:6" s="4" customFormat="1" ht="28.8">
      <c r="A312" s="47" t="s">
        <v>448</v>
      </c>
      <c r="B312" s="21" t="s">
        <v>474</v>
      </c>
      <c r="C312" s="22" t="s">
        <v>104</v>
      </c>
      <c r="D312" s="22">
        <v>172</v>
      </c>
      <c r="E312" s="31">
        <v>177</v>
      </c>
      <c r="F312" s="31">
        <f t="shared" si="37"/>
        <v>30444</v>
      </c>
    </row>
    <row r="313" spans="1:6" s="4" customFormat="1" ht="28.8">
      <c r="A313" s="47" t="s">
        <v>449</v>
      </c>
      <c r="B313" s="21" t="s">
        <v>475</v>
      </c>
      <c r="C313" s="22" t="s">
        <v>104</v>
      </c>
      <c r="D313" s="22">
        <v>172</v>
      </c>
      <c r="E313" s="31">
        <v>280</v>
      </c>
      <c r="F313" s="31">
        <f t="shared" si="37"/>
        <v>48160</v>
      </c>
    </row>
    <row r="314" spans="1:6" s="4" customFormat="1" ht="30" customHeight="1">
      <c r="A314" s="47" t="s">
        <v>450</v>
      </c>
      <c r="B314" s="21" t="s">
        <v>518</v>
      </c>
      <c r="C314" s="22" t="s">
        <v>9</v>
      </c>
      <c r="D314" s="22">
        <v>1</v>
      </c>
      <c r="E314" s="31">
        <v>120</v>
      </c>
      <c r="F314" s="31">
        <f t="shared" ref="F314" si="38">D314*E314</f>
        <v>120</v>
      </c>
    </row>
    <row r="315" spans="1:6" s="4" customFormat="1" ht="30" customHeight="1">
      <c r="A315" s="47" t="s">
        <v>478</v>
      </c>
      <c r="B315" s="21" t="s">
        <v>476</v>
      </c>
      <c r="C315" s="22" t="s">
        <v>9</v>
      </c>
      <c r="D315" s="22">
        <v>1</v>
      </c>
      <c r="E315" s="31">
        <v>346</v>
      </c>
      <c r="F315" s="31">
        <f t="shared" si="37"/>
        <v>346</v>
      </c>
    </row>
    <row r="316" spans="1:6" s="4" customFormat="1" ht="30" customHeight="1">
      <c r="A316" s="47" t="s">
        <v>520</v>
      </c>
      <c r="B316" s="21" t="s">
        <v>477</v>
      </c>
      <c r="C316" s="22" t="s">
        <v>9</v>
      </c>
      <c r="D316" s="22">
        <v>1</v>
      </c>
      <c r="E316" s="31">
        <v>550</v>
      </c>
      <c r="F316" s="31">
        <f t="shared" ref="F316" si="39">D316*E316</f>
        <v>550</v>
      </c>
    </row>
    <row r="317" spans="1:6" s="4" customFormat="1" ht="60" customHeight="1">
      <c r="A317" s="47" t="s">
        <v>521</v>
      </c>
      <c r="B317" s="21" t="s">
        <v>479</v>
      </c>
      <c r="C317" s="22" t="s">
        <v>9</v>
      </c>
      <c r="D317" s="22">
        <v>1</v>
      </c>
      <c r="E317" s="31">
        <v>380</v>
      </c>
      <c r="F317" s="31">
        <f t="shared" si="37"/>
        <v>380</v>
      </c>
    </row>
    <row r="318" spans="1:6" s="4" customFormat="1" ht="4.5" customHeight="1">
      <c r="A318" s="24"/>
      <c r="B318" s="24"/>
      <c r="C318" s="24"/>
      <c r="D318" s="26"/>
      <c r="E318" s="41"/>
      <c r="F318" s="41"/>
    </row>
    <row r="319" spans="1:6" ht="96" customHeight="1">
      <c r="A319" s="75" t="s">
        <v>580</v>
      </c>
      <c r="B319" s="75"/>
      <c r="C319" s="68" t="s">
        <v>146</v>
      </c>
      <c r="D319" s="68"/>
      <c r="E319" s="68"/>
      <c r="F319" s="10">
        <f>SUM(F8+F15+F24+F28+F32+F35+F58+F70+F75+F93+F103+F164+F154+F196+F207+F223+F254+F273)</f>
        <v>1559660.25</v>
      </c>
    </row>
    <row r="320" spans="1:6" ht="75" customHeight="1">
      <c r="A320" s="76"/>
      <c r="B320" s="76"/>
      <c r="C320" s="68" t="s">
        <v>147</v>
      </c>
      <c r="D320" s="68"/>
      <c r="E320" s="68"/>
      <c r="F320" s="16">
        <f>F319*22.12%</f>
        <v>344996.84730000002</v>
      </c>
    </row>
    <row r="321" spans="1:6" ht="24.6" customHeight="1">
      <c r="A321" s="76"/>
      <c r="B321" s="76"/>
      <c r="C321" s="68" t="s">
        <v>148</v>
      </c>
      <c r="D321" s="68"/>
      <c r="E321" s="68"/>
      <c r="F321" s="16">
        <f>F319*8.65%</f>
        <v>134910.61162500002</v>
      </c>
    </row>
    <row r="322" spans="1:6" ht="78.75" customHeight="1">
      <c r="A322" s="77"/>
      <c r="B322" s="77"/>
      <c r="C322" s="60" t="s">
        <v>145</v>
      </c>
      <c r="D322" s="60"/>
      <c r="E322" s="60"/>
      <c r="F322" s="42">
        <f>F319+F320+F321</f>
        <v>2039567.7089249999</v>
      </c>
    </row>
  </sheetData>
  <mergeCells count="27">
    <mergeCell ref="C321:E321"/>
    <mergeCell ref="C322:E322"/>
    <mergeCell ref="C93:E93"/>
    <mergeCell ref="A208:F208"/>
    <mergeCell ref="A224:F224"/>
    <mergeCell ref="A255:F255"/>
    <mergeCell ref="A274:F274"/>
    <mergeCell ref="A165:F165"/>
    <mergeCell ref="A155:F155"/>
    <mergeCell ref="A319:B322"/>
    <mergeCell ref="C319:E319"/>
    <mergeCell ref="C320:E320"/>
    <mergeCell ref="C103:E103"/>
    <mergeCell ref="C164:E164"/>
    <mergeCell ref="C196:E196"/>
    <mergeCell ref="A1:F1"/>
    <mergeCell ref="C32:E32"/>
    <mergeCell ref="C8:E8"/>
    <mergeCell ref="C15:E15"/>
    <mergeCell ref="A3:C3"/>
    <mergeCell ref="D3:F3"/>
    <mergeCell ref="C75:E75"/>
    <mergeCell ref="C58:E58"/>
    <mergeCell ref="C70:E70"/>
    <mergeCell ref="C24:E24"/>
    <mergeCell ref="C28:E28"/>
    <mergeCell ref="C35:E35"/>
  </mergeCells>
  <pageMargins left="0.51181102362204722" right="0.51181102362204722" top="0.78740157480314965" bottom="0.78740157480314965" header="0.31496062992125984" footer="0.31496062992125984"/>
  <pageSetup paperSize="9" scale="75" orientation="portrait" r:id="rId1"/>
  <headerFooter>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Plan1</vt:lpstr>
      <vt:lpstr>Plan1!Area_de_impressao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Elenice Lessa</dc:creator>
  <cp:lastModifiedBy>batista</cp:lastModifiedBy>
  <cp:lastPrinted>2019-05-08T17:49:46Z</cp:lastPrinted>
  <dcterms:created xsi:type="dcterms:W3CDTF">2015-02-10T20:44:58Z</dcterms:created>
  <dcterms:modified xsi:type="dcterms:W3CDTF">2019-06-27T07:01:46Z</dcterms:modified>
</cp:coreProperties>
</file>