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o&amp;Nely\Dropbox\My PC (DESKTOP-9LQNM4E)\Documents\ppsa\TCU\viagens\2020\"/>
    </mc:Choice>
  </mc:AlternateContent>
  <xr:revisionPtr revIDLastSave="0" documentId="8_{47FA16A1-FE83-4F92-B275-31E6A8D2830C}" xr6:coauthVersionLast="46" xr6:coauthVersionMax="46" xr10:uidLastSave="{00000000-0000-0000-0000-000000000000}"/>
  <bookViews>
    <workbookView xWindow="-120" yWindow="-120" windowWidth="20730" windowHeight="11160" firstSheet="6" activeTab="12" xr2:uid="{00000000-000D-0000-FFFF-FFFF00000000}"/>
  </bookViews>
  <sheets>
    <sheet name="JAN 2020" sheetId="13" r:id="rId1"/>
    <sheet name="FEV 2020" sheetId="7" r:id="rId2"/>
    <sheet name="MAR 2020" sheetId="14" r:id="rId3"/>
    <sheet name="ABR 2020" sheetId="15" r:id="rId4"/>
    <sheet name="MAI 2020" sheetId="16" r:id="rId5"/>
    <sheet name="JUN 2020" sheetId="21" r:id="rId6"/>
    <sheet name="JUL 2020" sheetId="20" r:id="rId7"/>
    <sheet name="AGO 2020" sheetId="19" r:id="rId8"/>
    <sheet name="SET 2020" sheetId="24" r:id="rId9"/>
    <sheet name="OUT 2020" sheetId="23" r:id="rId10"/>
    <sheet name="NOV 2020" sheetId="22" r:id="rId11"/>
    <sheet name="DEZ 2020" sheetId="17" r:id="rId12"/>
    <sheet name="Consolidado 2020" sheetId="18" r:id="rId13"/>
  </sheets>
  <definedNames>
    <definedName name="_xlnm._FilterDatabase" localSheetId="3" hidden="1">'ABR 2020'!$B$2:$R$3</definedName>
    <definedName name="_xlnm._FilterDatabase" localSheetId="7" hidden="1">'AGO 2020'!$B$2:$R$3</definedName>
    <definedName name="_xlnm._FilterDatabase" localSheetId="11" hidden="1">'DEZ 2020'!$B$2:$R$3</definedName>
    <definedName name="_xlnm._FilterDatabase" localSheetId="1" hidden="1">'FEV 2020'!$B$2:$R$14</definedName>
    <definedName name="_xlnm._FilterDatabase" localSheetId="6" hidden="1">'JUL 2020'!$B$2:$R$3</definedName>
    <definedName name="_xlnm._FilterDatabase" localSheetId="5" hidden="1">'JUN 2020'!$B$2:$R$3</definedName>
    <definedName name="_xlnm._FilterDatabase" localSheetId="4" hidden="1">'MAI 2020'!$B$2:$R$3</definedName>
    <definedName name="_xlnm._FilterDatabase" localSheetId="2" hidden="1">'MAR 2020'!$B$2:$R$10</definedName>
    <definedName name="_xlnm._FilterDatabase" localSheetId="10" hidden="1">'NOV 2020'!$B$2:$R$3</definedName>
    <definedName name="_xlnm._FilterDatabase" localSheetId="9" hidden="1">'OUT 2020'!$B$2:$R$3</definedName>
    <definedName name="_xlnm._FilterDatabase" localSheetId="8" hidden="1">'SET 2020'!$B$2:$R$3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7" l="1"/>
  <c r="M5" i="18"/>
  <c r="M8" i="18"/>
  <c r="M7" i="18"/>
  <c r="M6" i="18"/>
  <c r="E8" i="18"/>
  <c r="E7" i="18"/>
  <c r="E6" i="18"/>
  <c r="E5" i="18"/>
  <c r="D6" i="18"/>
  <c r="D8" i="18"/>
  <c r="D7" i="18"/>
  <c r="D5" i="18"/>
  <c r="N6" i="18"/>
  <c r="N7" i="18"/>
  <c r="N8" i="18"/>
  <c r="N5" i="18"/>
  <c r="N10" i="18"/>
  <c r="C10" i="18"/>
  <c r="D10" i="18"/>
  <c r="E10" i="18"/>
  <c r="F10" i="18"/>
  <c r="G10" i="18"/>
  <c r="H10" i="18"/>
  <c r="I10" i="18"/>
  <c r="J10" i="18"/>
  <c r="K10" i="18"/>
  <c r="L10" i="18"/>
  <c r="M10" i="18"/>
  <c r="C6" i="18"/>
  <c r="C8" i="18"/>
  <c r="C7" i="18"/>
  <c r="C5" i="18"/>
  <c r="B10" i="18"/>
  <c r="B6" i="18"/>
  <c r="B8" i="18"/>
  <c r="B7" i="18"/>
  <c r="B5" i="18"/>
  <c r="L11" i="14"/>
  <c r="N11" i="14"/>
  <c r="O11" i="14"/>
  <c r="P11" i="14"/>
  <c r="Q11" i="14"/>
  <c r="L15" i="7"/>
  <c r="N15" i="7"/>
  <c r="O15" i="7"/>
  <c r="P15" i="7"/>
  <c r="Q15" i="7"/>
  <c r="L16" i="13"/>
  <c r="N16" i="13"/>
  <c r="O16" i="13"/>
  <c r="P16" i="13"/>
  <c r="K4" i="24"/>
  <c r="R3" i="24"/>
  <c r="R4" i="24" s="1"/>
  <c r="K4" i="23"/>
  <c r="R3" i="23"/>
  <c r="R4" i="23" s="1"/>
  <c r="K4" i="22"/>
  <c r="R3" i="22"/>
  <c r="R4" i="22" s="1"/>
  <c r="K4" i="21"/>
  <c r="R3" i="21"/>
  <c r="R4" i="21" s="1"/>
  <c r="K4" i="20"/>
  <c r="R3" i="20"/>
  <c r="R4" i="20" s="1"/>
  <c r="K4" i="19"/>
  <c r="R3" i="19"/>
  <c r="R4" i="19" s="1"/>
  <c r="K5" i="17"/>
  <c r="R4" i="17"/>
  <c r="R3" i="17"/>
  <c r="R5" i="17" s="1"/>
  <c r="K4" i="16"/>
  <c r="R3" i="16"/>
  <c r="R4" i="16" s="1"/>
  <c r="K4" i="15"/>
  <c r="R3" i="15"/>
  <c r="R4" i="15" s="1"/>
  <c r="P7" i="14" l="1"/>
  <c r="O5" i="14"/>
  <c r="P5" i="14"/>
  <c r="K15" i="7" l="1"/>
  <c r="R4" i="7" l="1"/>
  <c r="R5" i="7"/>
  <c r="R6" i="7"/>
  <c r="R7" i="7"/>
  <c r="R8" i="7"/>
  <c r="R9" i="7"/>
  <c r="R10" i="7"/>
  <c r="R11" i="7"/>
  <c r="R12" i="7"/>
  <c r="R13" i="7"/>
  <c r="R14" i="7"/>
  <c r="R3" i="7"/>
  <c r="R4" i="14"/>
  <c r="R5" i="14"/>
  <c r="R6" i="14"/>
  <c r="R7" i="14"/>
  <c r="R8" i="14"/>
  <c r="R9" i="14"/>
  <c r="R10" i="14"/>
  <c r="R3" i="14"/>
  <c r="K11" i="14" l="1"/>
  <c r="R11" i="14"/>
  <c r="K16" i="13" l="1"/>
  <c r="R5" i="13" l="1"/>
  <c r="R6" i="13"/>
  <c r="R7" i="13"/>
  <c r="R8" i="13"/>
  <c r="R9" i="13"/>
  <c r="R10" i="13"/>
  <c r="R11" i="13"/>
  <c r="R12" i="13"/>
  <c r="R13" i="13"/>
  <c r="R14" i="13"/>
  <c r="R15" i="13"/>
  <c r="R4" i="13" l="1"/>
  <c r="R16" i="13" s="1"/>
  <c r="R1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F2E57B4C-F767-41A9-9ECE-FE52052DD55E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DD3B3B1E-7883-44A8-A25F-368CF81979DF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510105E2-92FC-40F4-B5D1-C31EA159FB01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183E7B67-B619-4A73-AB1E-1A76627F770B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1BB8E5DC-582F-4492-9E10-1C9D98DF0741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FB3D843D-B4E4-45BD-B1B9-2B79AF7EF6BB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8CA37DA2-39F7-4094-AD27-2B3D054E8044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234042B4-D218-4349-AED5-E9AC62D81DD9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AAA3D5DC-87D4-47E7-B107-247A3F2A1034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27ED86C9-5892-4D78-B131-501F336F8566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<sst xmlns="http://schemas.openxmlformats.org/spreadsheetml/2006/main" count="535" uniqueCount="110">
  <si>
    <t>NOME_PASSAGEIRO</t>
  </si>
  <si>
    <t>CARGO</t>
  </si>
  <si>
    <t>CIA AÉREA</t>
  </si>
  <si>
    <t>BILHETE</t>
  </si>
  <si>
    <t>IDA</t>
  </si>
  <si>
    <t>VOLTA</t>
  </si>
  <si>
    <t>MOTIVO</t>
  </si>
  <si>
    <t>TRECHOS</t>
  </si>
  <si>
    <t>CATEGORIA</t>
  </si>
  <si>
    <t>VALOR PASSAGEM</t>
  </si>
  <si>
    <t>VALOR DA HOSPEDAGEM</t>
  </si>
  <si>
    <t>DIÁRIAS</t>
  </si>
  <si>
    <t>TOTAL HOSPEDAGEM</t>
  </si>
  <si>
    <t>TOTAL ALIMENTAÇÃO</t>
  </si>
  <si>
    <t>TOTAL TRANSPORTE</t>
  </si>
  <si>
    <t>OUTRAS DESPESAS</t>
  </si>
  <si>
    <t>CUSTO TOTAL DA VIAGEM</t>
  </si>
  <si>
    <t>EDUARDO GERK</t>
  </si>
  <si>
    <t>Diretor Presidente</t>
  </si>
  <si>
    <t>GOL</t>
  </si>
  <si>
    <t>06/01/2020</t>
  </si>
  <si>
    <t>PARTICIPAR DE REUNIÃO COM O MINISTRO DO MME</t>
  </si>
  <si>
    <t>SDU/BSB/SDU</t>
  </si>
  <si>
    <t>ECONÔMICA</t>
  </si>
  <si>
    <t>OSMOND  COELHO</t>
  </si>
  <si>
    <t>Diretor de Gestão de Contratos</t>
  </si>
  <si>
    <t>15/01/2020</t>
  </si>
  <si>
    <t>PARTICIPAR DE REUNIÕES NO MME E NO TCU</t>
  </si>
  <si>
    <t>PAULO CARVALHO</t>
  </si>
  <si>
    <t>Diretor Técnico e de Fiscalização</t>
  </si>
  <si>
    <t>SÉRGIO LOPES</t>
  </si>
  <si>
    <t>Conselheiro Fiscal</t>
  </si>
  <si>
    <t>22/01/2020</t>
  </si>
  <si>
    <t>27/01/2020</t>
  </si>
  <si>
    <t>PARTICIPAR DA REUNIÃO DO CONSELHO FISCAL - JAN/20</t>
  </si>
  <si>
    <t>BSB/SDU/BSB</t>
  </si>
  <si>
    <t>SAMIR AWAD</t>
  </si>
  <si>
    <t>Diretor de Administração, Controle e Finanças</t>
  </si>
  <si>
    <t>LATAM</t>
  </si>
  <si>
    <t>24/01/2020</t>
  </si>
  <si>
    <t>26/01/2020</t>
  </si>
  <si>
    <t>PARTICIPAR DE REUNIÃO NA EMPRESA COMGÁS</t>
  </si>
  <si>
    <t>SDU/CGH/SDU</t>
  </si>
  <si>
    <t>SDU/CGH</t>
  </si>
  <si>
    <t>CGH/SDU</t>
  </si>
  <si>
    <t>29/01/2020</t>
  </si>
  <si>
    <t>PARTICIPAR DE REUNIÕES NO MME E NO ME</t>
  </si>
  <si>
    <t>ALTERAÇÃO DE BILHETE</t>
  </si>
  <si>
    <t>AUGUSTO TELLES</t>
  </si>
  <si>
    <t>Superintendente de Exploração</t>
  </si>
  <si>
    <t>)</t>
  </si>
  <si>
    <t>DATA IDA</t>
  </si>
  <si>
    <t>DATA VOLTA</t>
  </si>
  <si>
    <t>MOTIVO DA VIAGEM</t>
  </si>
  <si>
    <t>TOTAL_PAGO</t>
  </si>
  <si>
    <t>1313289000</t>
  </si>
  <si>
    <t>04/02/2020</t>
  </si>
  <si>
    <t>05/02/2020</t>
  </si>
  <si>
    <t>VISITA AO HI-SEP DE LIBRA COM A PETROBRAS</t>
  </si>
  <si>
    <t>GIG/FOR/GIG</t>
  </si>
  <si>
    <t>ANTONIO PINTO</t>
  </si>
  <si>
    <t>Gerente Executivo</t>
  </si>
  <si>
    <t>1313290300</t>
  </si>
  <si>
    <t>PARTICIPAR DE REUNIÕES NO MME E TCU</t>
  </si>
  <si>
    <t>SÉRGIOLOPES</t>
  </si>
  <si>
    <t>PARTICIPAR DE REUNIÃO DO CONSELHO FISCAL - FEVEREIRO/2020</t>
  </si>
  <si>
    <t>OSMOND COELHO</t>
  </si>
  <si>
    <t>PARTICIPAR DE REUNIÃO NO SECEX/MME</t>
  </si>
  <si>
    <t>SDU/BSB</t>
  </si>
  <si>
    <t>BSB/SDU</t>
  </si>
  <si>
    <t>ARMANDO ALMEIDA</t>
  </si>
  <si>
    <t>PARTICIPAR DO CONSELHO DE ADMINISTRAÇÃO E NA SECEX/MME</t>
  </si>
  <si>
    <t>ANTONIO CLAUDIO</t>
  </si>
  <si>
    <t>Assessor de Planejamento Estratégico</t>
  </si>
  <si>
    <t/>
  </si>
  <si>
    <t>BILHETE NÃO VOADO (REUNIÃO EXTRAORDINÁRIA DO CONSELHO FISCAL QUE FOI CANCELADA)</t>
  </si>
  <si>
    <t>ANDRÉ OLIVEIRA</t>
  </si>
  <si>
    <t>Gerente de TI</t>
  </si>
  <si>
    <t>BILHETE NÃO VOADO (PREMIAÇÃO DE TI EM SP)</t>
  </si>
  <si>
    <t>DANIEL PRADO</t>
  </si>
  <si>
    <t>Procurador PGFN</t>
  </si>
  <si>
    <t>PARTICIPAR DE ASSEMBLEIA GERAL EXTRAORDINÁRIA</t>
  </si>
  <si>
    <t>MARIA AMÉLIA</t>
  </si>
  <si>
    <t>Consultor Jurídido</t>
  </si>
  <si>
    <t>REUNIÃO EM ESCRITÓRIO DE ADVOCACIA EM SP</t>
  </si>
  <si>
    <t>OLAVO DAVID</t>
  </si>
  <si>
    <t>ALTERAÇÃO DE BILHETE DE IDA</t>
  </si>
  <si>
    <t xml:space="preserve"> -</t>
  </si>
  <si>
    <t>-</t>
  </si>
  <si>
    <t>MARIA LUIZA SOARES</t>
  </si>
  <si>
    <t>Assessora da Presidência</t>
  </si>
  <si>
    <t>COLETAR ASSINATURAS DAS ATAS DAS REUNIÕES DOS CONSELHOS, REUNIÕES QUE OCORRERAM ONLINE DURANTE O ANO DE 2020 DEVIDO À PANDEMIA DE COVID-19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</si>
  <si>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</si>
  <si>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</si>
  <si>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</si>
  <si>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</si>
  <si>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</si>
  <si>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</si>
  <si>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</si>
  <si>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</si>
  <si>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</si>
  <si>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</si>
  <si>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</si>
  <si>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</si>
  <si>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</si>
  <si>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</si>
  <si>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Transporte e Outras Despesas</t>
  </si>
  <si>
    <t>Passagens Aéreas</t>
  </si>
  <si>
    <t>Refeições e Lanches</t>
  </si>
  <si>
    <t>Consolidado de Despesas de Viagem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</si>
</sst>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9" fillId="0" borderId="0"/>
  </cellStyleXfs>
  <cellXfs count="84">
    <xf numFmtId="0" fontId="0" fillId="0" borderId="0" xfId="0"/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</xf>
    <xf numFmtId="4" fontId="2" fillId="2" borderId="1" xfId="1" applyNumberFormat="1" applyFont="1" applyFill="1" applyBorder="1" applyAlignment="1" applyProtection="1">
      <alignment horizontal="center" vertical="center"/>
    </xf>
    <xf numFmtId="0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 readingOrder="1"/>
    </xf>
    <xf numFmtId="0" fontId="10" fillId="0" borderId="1" xfId="0" applyNumberFormat="1" applyFont="1" applyFill="1" applyBorder="1" applyAlignment="1" applyProtection="1">
      <alignment horizontal="center" vertical="center" readingOrder="1"/>
    </xf>
    <xf numFmtId="0" fontId="11" fillId="0" borderId="1" xfId="0" applyFont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 readingOrder="1"/>
    </xf>
    <xf numFmtId="0" fontId="10" fillId="0" borderId="2" xfId="0" applyNumberFormat="1" applyFont="1" applyFill="1" applyBorder="1" applyAlignment="1" applyProtection="1">
      <alignment vertical="center" readingOrder="1"/>
    </xf>
    <xf numFmtId="4" fontId="5" fillId="2" borderId="1" xfId="1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center" vertical="center" readingOrder="1"/>
    </xf>
    <xf numFmtId="3" fontId="10" fillId="0" borderId="2" xfId="0" applyNumberFormat="1" applyFont="1" applyFill="1" applyBorder="1" applyAlignment="1" applyProtection="1">
      <alignment horizontal="center" vertical="center" readingOrder="1"/>
    </xf>
    <xf numFmtId="4" fontId="12" fillId="0" borderId="1" xfId="0" applyNumberFormat="1" applyFont="1" applyFill="1" applyBorder="1" applyAlignment="1" applyProtection="1">
      <alignment horizontal="center" vertical="center" readingOrder="1"/>
    </xf>
    <xf numFmtId="4" fontId="5" fillId="0" borderId="1" xfId="1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vertical="center" readingOrder="1"/>
    </xf>
    <xf numFmtId="0" fontId="10" fillId="4" borderId="1" xfId="0" applyNumberFormat="1" applyFont="1" applyFill="1" applyBorder="1" applyAlignment="1" applyProtection="1">
      <alignment horizontal="center" vertical="center" readingOrder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4" fontId="10" fillId="4" borderId="1" xfId="0" applyNumberFormat="1" applyFont="1" applyFill="1" applyBorder="1" applyAlignment="1" applyProtection="1">
      <alignment horizontal="center" vertical="center" readingOrder="1"/>
    </xf>
    <xf numFmtId="4" fontId="10" fillId="4" borderId="2" xfId="0" applyNumberFormat="1" applyFont="1" applyFill="1" applyBorder="1" applyAlignment="1" applyProtection="1">
      <alignment horizontal="center" vertical="center" readingOrder="1"/>
    </xf>
    <xf numFmtId="3" fontId="10" fillId="4" borderId="2" xfId="0" applyNumberFormat="1" applyFont="1" applyFill="1" applyBorder="1" applyAlignment="1" applyProtection="1">
      <alignment horizontal="center" vertical="center" readingOrder="1"/>
    </xf>
    <xf numFmtId="4" fontId="12" fillId="4" borderId="1" xfId="0" applyNumberFormat="1" applyFont="1" applyFill="1" applyBorder="1" applyAlignment="1" applyProtection="1">
      <alignment horizontal="center" vertical="center" readingOrder="1"/>
    </xf>
    <xf numFmtId="4" fontId="5" fillId="4" borderId="1" xfId="1" applyNumberFormat="1" applyFont="1" applyFill="1" applyBorder="1" applyAlignment="1" applyProtection="1">
      <alignment horizontal="center" vertical="center"/>
    </xf>
    <xf numFmtId="4" fontId="5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4" borderId="2" xfId="0" applyNumberFormat="1" applyFont="1" applyFill="1" applyBorder="1" applyAlignment="1" applyProtection="1">
      <alignment vertical="center" readingOrder="1"/>
    </xf>
    <xf numFmtId="4" fontId="12" fillId="4" borderId="2" xfId="0" applyNumberFormat="1" applyFont="1" applyFill="1" applyBorder="1" applyAlignment="1" applyProtection="1">
      <alignment horizontal="center" vertical="center" readingOrder="1"/>
    </xf>
    <xf numFmtId="14" fontId="3" fillId="0" borderId="0" xfId="1" applyNumberFormat="1" applyFont="1" applyAlignment="1" applyProtection="1">
      <alignment horizontal="center" vertical="center"/>
    </xf>
    <xf numFmtId="4" fontId="3" fillId="0" borderId="0" xfId="1" applyNumberFormat="1" applyFont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 readingOrder="1"/>
    </xf>
    <xf numFmtId="0" fontId="10" fillId="4" borderId="3" xfId="0" applyNumberFormat="1" applyFont="1" applyFill="1" applyBorder="1" applyAlignment="1" applyProtection="1">
      <alignment vertical="center" readingOrder="1"/>
    </xf>
    <xf numFmtId="0" fontId="10" fillId="0" borderId="5" xfId="0" applyNumberFormat="1" applyFont="1" applyFill="1" applyBorder="1" applyAlignment="1" applyProtection="1">
      <alignment vertical="center" readingOrder="1"/>
    </xf>
    <xf numFmtId="0" fontId="10" fillId="0" borderId="6" xfId="0" applyNumberFormat="1" applyFont="1" applyFill="1" applyBorder="1" applyAlignment="1" applyProtection="1">
      <alignment horizontal="center" vertical="center" readingOrder="1"/>
    </xf>
    <xf numFmtId="0" fontId="2" fillId="3" borderId="7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</xf>
    <xf numFmtId="0" fontId="10" fillId="0" borderId="1" xfId="0" applyNumberFormat="1" applyFont="1" applyFill="1" applyBorder="1" applyAlignment="1" applyProtection="1">
      <alignment vertical="center" wrapText="1" readingOrder="1"/>
    </xf>
    <xf numFmtId="14" fontId="10" fillId="0" borderId="1" xfId="0" applyNumberFormat="1" applyFont="1" applyFill="1" applyBorder="1" applyAlignment="1" applyProtection="1">
      <alignment horizontal="center" vertical="center" readingOrder="1"/>
    </xf>
    <xf numFmtId="14" fontId="11" fillId="0" borderId="1" xfId="0" applyNumberFormat="1" applyFont="1" applyFill="1" applyBorder="1" applyAlignment="1" applyProtection="1">
      <alignment horizontal="center" vertical="center"/>
    </xf>
    <xf numFmtId="14" fontId="10" fillId="5" borderId="1" xfId="0" applyNumberFormat="1" applyFont="1" applyFill="1" applyBorder="1" applyAlignment="1" applyProtection="1">
      <alignment horizontal="center" vertical="center" readingOrder="1"/>
    </xf>
    <xf numFmtId="0" fontId="10" fillId="5" borderId="1" xfId="0" applyNumberFormat="1" applyFont="1" applyFill="1" applyBorder="1" applyAlignment="1" applyProtection="1">
      <alignment horizontal="center" vertical="center" readingOrder="1"/>
    </xf>
    <xf numFmtId="14" fontId="11" fillId="5" borderId="1" xfId="0" applyNumberFormat="1" applyFont="1" applyFill="1" applyBorder="1" applyAlignment="1" applyProtection="1">
      <alignment horizontal="center" vertical="center"/>
    </xf>
    <xf numFmtId="14" fontId="11" fillId="6" borderId="1" xfId="0" applyNumberFormat="1" applyFont="1" applyFill="1" applyBorder="1" applyAlignment="1" applyProtection="1">
      <alignment horizontal="center" vertical="center"/>
    </xf>
    <xf numFmtId="0" fontId="10" fillId="4" borderId="4" xfId="0" applyNumberFormat="1" applyFont="1" applyFill="1" applyBorder="1" applyAlignment="1" applyProtection="1">
      <alignment vertical="center" wrapText="1" readingOrder="1"/>
    </xf>
    <xf numFmtId="0" fontId="10" fillId="4" borderId="6" xfId="0" applyNumberFormat="1" applyFont="1" applyFill="1" applyBorder="1" applyAlignment="1" applyProtection="1">
      <alignment horizontal="center" vertical="center" readingOrder="1"/>
    </xf>
    <xf numFmtId="14" fontId="10" fillId="4" borderId="1" xfId="0" applyNumberFormat="1" applyFont="1" applyFill="1" applyBorder="1" applyAlignment="1" applyProtection="1">
      <alignment horizontal="center" vertical="center" readingOrder="1"/>
    </xf>
    <xf numFmtId="14" fontId="11" fillId="4" borderId="1" xfId="0" applyNumberFormat="1" applyFont="1" applyFill="1" applyBorder="1" applyAlignment="1" applyProtection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readingOrder="1"/>
    </xf>
    <xf numFmtId="4" fontId="12" fillId="0" borderId="1" xfId="0" applyNumberFormat="1" applyFont="1" applyBorder="1" applyAlignment="1">
      <alignment horizontal="center" vertical="center" readingOrder="1"/>
    </xf>
    <xf numFmtId="14" fontId="10" fillId="7" borderId="1" xfId="0" applyNumberFormat="1" applyFont="1" applyFill="1" applyBorder="1" applyAlignment="1" applyProtection="1">
      <alignment horizontal="center" vertical="center" readingOrder="1"/>
    </xf>
    <xf numFmtId="14" fontId="11" fillId="7" borderId="1" xfId="0" applyNumberFormat="1" applyFont="1" applyFill="1" applyBorder="1" applyAlignment="1" applyProtection="1">
      <alignment horizontal="center" vertical="center"/>
    </xf>
    <xf numFmtId="4" fontId="5" fillId="2" borderId="4" xfId="1" applyNumberFormat="1" applyFont="1" applyFill="1" applyBorder="1" applyAlignment="1" applyProtection="1">
      <alignment horizontal="center" vertical="center"/>
    </xf>
    <xf numFmtId="4" fontId="10" fillId="0" borderId="7" xfId="0" applyNumberFormat="1" applyFont="1" applyFill="1" applyBorder="1" applyAlignment="1" applyProtection="1">
      <alignment horizontal="center" vertical="center" readingOrder="1"/>
    </xf>
    <xf numFmtId="4" fontId="10" fillId="7" borderId="2" xfId="0" applyNumberFormat="1" applyFont="1" applyFill="1" applyBorder="1" applyAlignment="1" applyProtection="1">
      <alignment horizontal="center" vertical="center" readingOrder="1"/>
    </xf>
    <xf numFmtId="3" fontId="10" fillId="7" borderId="2" xfId="0" applyNumberFormat="1" applyFont="1" applyFill="1" applyBorder="1" applyAlignment="1" applyProtection="1">
      <alignment horizontal="center" vertical="center" readingOrder="1"/>
    </xf>
    <xf numFmtId="4" fontId="12" fillId="7" borderId="1" xfId="0" applyNumberFormat="1" applyFont="1" applyFill="1" applyBorder="1" applyAlignment="1" applyProtection="1">
      <alignment horizontal="center" vertical="center" readingOrder="1"/>
    </xf>
    <xf numFmtId="4" fontId="5" fillId="7" borderId="1" xfId="1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/>
    <xf numFmtId="0" fontId="14" fillId="9" borderId="0" xfId="0" applyFont="1" applyFill="1" applyAlignment="1">
      <alignment horizontal="center" vertical="center"/>
    </xf>
    <xf numFmtId="4" fontId="0" fillId="0" borderId="0" xfId="0" applyNumberFormat="1"/>
    <xf numFmtId="4" fontId="13" fillId="0" borderId="0" xfId="0" applyNumberFormat="1" applyFont="1"/>
    <xf numFmtId="2" fontId="0" fillId="0" borderId="0" xfId="0" applyNumberFormat="1"/>
    <xf numFmtId="4" fontId="0" fillId="8" borderId="0" xfId="0" applyNumberFormat="1" applyFill="1"/>
    <xf numFmtId="2" fontId="0" fillId="8" borderId="0" xfId="0" applyNumberFormat="1" applyFill="1"/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R35"/>
  <sheetViews>
    <sheetView showGridLines="0" topLeftCell="C6" zoomScale="90" zoomScaleNormal="90" workbookViewId="0">
      <selection activeCell="B6" sqref="B6"/>
    </sheetView>
  </sheetViews>
  <sheetFormatPr defaultColWidth="8.85546875" defaultRowHeight="11.25" x14ac:dyDescent="0.25"/>
  <cols>
    <col min="1" max="1" width="2.28515625" style="14" customWidth="1"/>
    <col min="2" max="2" width="18.140625" style="15" customWidth="1"/>
    <col min="3" max="3" width="35.42578125" style="15" customWidth="1"/>
    <col min="4" max="4" width="11.5703125" style="14" customWidth="1"/>
    <col min="5" max="5" width="15" style="14" hidden="1" customWidth="1"/>
    <col min="6" max="6" width="11.42578125" style="14" customWidth="1"/>
    <col min="7" max="7" width="11.7109375" style="14" customWidth="1"/>
    <col min="8" max="8" width="43.5703125" style="15" customWidth="1"/>
    <col min="9" max="9" width="16.140625" style="15" customWidth="1"/>
    <col min="10" max="10" width="13.140625" style="15" customWidth="1"/>
    <col min="11" max="11" width="12.140625" style="14" customWidth="1"/>
    <col min="12" max="12" width="13.140625" style="14" customWidth="1"/>
    <col min="13" max="13" width="10.28515625" style="14" customWidth="1"/>
    <col min="14" max="14" width="12.85546875" style="14" customWidth="1"/>
    <col min="15" max="15" width="13.5703125" style="14" customWidth="1"/>
    <col min="16" max="16" width="12.7109375" style="14" customWidth="1"/>
    <col min="17" max="17" width="13.5703125" style="14" hidden="1" customWidth="1"/>
    <col min="18" max="18" width="12.42578125" style="14" customWidth="1"/>
    <col min="19" max="214" width="8.85546875" style="14"/>
    <col min="215" max="215" width="20.28515625" style="14" customWidth="1"/>
    <col min="216" max="216" width="12.140625" style="14" bestFit="1" customWidth="1"/>
    <col min="217" max="217" width="10.140625" style="14" bestFit="1" customWidth="1"/>
    <col min="218" max="218" width="16.5703125" style="14" bestFit="1" customWidth="1"/>
    <col min="219" max="219" width="11.28515625" style="14" bestFit="1" customWidth="1"/>
    <col min="220" max="220" width="19.5703125" style="14" customWidth="1"/>
    <col min="221" max="221" width="10.85546875" style="14" bestFit="1" customWidth="1"/>
    <col min="222" max="222" width="46" style="14" customWidth="1"/>
    <col min="223" max="223" width="14" style="14" bestFit="1" customWidth="1"/>
    <col min="224" max="224" width="10.7109375" style="14" bestFit="1" customWidth="1"/>
    <col min="225" max="225" width="10.28515625" style="14" customWidth="1"/>
    <col min="226" max="226" width="10" style="14" bestFit="1" customWidth="1"/>
    <col min="227" max="227" width="21.7109375" style="14" bestFit="1" customWidth="1"/>
    <col min="228" max="228" width="11.28515625" style="14" customWidth="1"/>
    <col min="229" max="229" width="8.28515625" style="14" bestFit="1" customWidth="1"/>
    <col min="230" max="230" width="9" style="14" customWidth="1"/>
    <col min="231" max="470" width="8.85546875" style="14"/>
    <col min="471" max="471" width="20.28515625" style="14" customWidth="1"/>
    <col min="472" max="472" width="12.140625" style="14" bestFit="1" customWidth="1"/>
    <col min="473" max="473" width="10.140625" style="14" bestFit="1" customWidth="1"/>
    <col min="474" max="474" width="16.5703125" style="14" bestFit="1" customWidth="1"/>
    <col min="475" max="475" width="11.28515625" style="14" bestFit="1" customWidth="1"/>
    <col min="476" max="476" width="19.5703125" style="14" customWidth="1"/>
    <col min="477" max="477" width="10.85546875" style="14" bestFit="1" customWidth="1"/>
    <col min="478" max="478" width="46" style="14" customWidth="1"/>
    <col min="479" max="479" width="14" style="14" bestFit="1" customWidth="1"/>
    <col min="480" max="480" width="10.7109375" style="14" bestFit="1" customWidth="1"/>
    <col min="481" max="481" width="10.28515625" style="14" customWidth="1"/>
    <col min="482" max="482" width="10" style="14" bestFit="1" customWidth="1"/>
    <col min="483" max="483" width="21.7109375" style="14" bestFit="1" customWidth="1"/>
    <col min="484" max="484" width="11.28515625" style="14" customWidth="1"/>
    <col min="485" max="485" width="8.28515625" style="14" bestFit="1" customWidth="1"/>
    <col min="486" max="486" width="9" style="14" customWidth="1"/>
    <col min="487" max="726" width="8.85546875" style="14"/>
    <col min="727" max="727" width="20.28515625" style="14" customWidth="1"/>
    <col min="728" max="728" width="12.140625" style="14" bestFit="1" customWidth="1"/>
    <col min="729" max="729" width="10.140625" style="14" bestFit="1" customWidth="1"/>
    <col min="730" max="730" width="16.5703125" style="14" bestFit="1" customWidth="1"/>
    <col min="731" max="731" width="11.28515625" style="14" bestFit="1" customWidth="1"/>
    <col min="732" max="732" width="19.5703125" style="14" customWidth="1"/>
    <col min="733" max="733" width="10.85546875" style="14" bestFit="1" customWidth="1"/>
    <col min="734" max="734" width="46" style="14" customWidth="1"/>
    <col min="735" max="735" width="14" style="14" bestFit="1" customWidth="1"/>
    <col min="736" max="736" width="10.7109375" style="14" bestFit="1" customWidth="1"/>
    <col min="737" max="737" width="10.28515625" style="14" customWidth="1"/>
    <col min="738" max="738" width="10" style="14" bestFit="1" customWidth="1"/>
    <col min="739" max="739" width="21.7109375" style="14" bestFit="1" customWidth="1"/>
    <col min="740" max="740" width="11.28515625" style="14" customWidth="1"/>
    <col min="741" max="741" width="8.28515625" style="14" bestFit="1" customWidth="1"/>
    <col min="742" max="742" width="9" style="14" customWidth="1"/>
    <col min="743" max="982" width="8.85546875" style="14"/>
    <col min="983" max="983" width="20.28515625" style="14" customWidth="1"/>
    <col min="984" max="984" width="12.140625" style="14" bestFit="1" customWidth="1"/>
    <col min="985" max="985" width="10.140625" style="14" bestFit="1" customWidth="1"/>
    <col min="986" max="986" width="16.5703125" style="14" bestFit="1" customWidth="1"/>
    <col min="987" max="987" width="11.28515625" style="14" bestFit="1" customWidth="1"/>
    <col min="988" max="988" width="19.5703125" style="14" customWidth="1"/>
    <col min="989" max="989" width="10.85546875" style="14" bestFit="1" customWidth="1"/>
    <col min="990" max="990" width="46" style="14" customWidth="1"/>
    <col min="991" max="991" width="14" style="14" bestFit="1" customWidth="1"/>
    <col min="992" max="992" width="10.7109375" style="14" bestFit="1" customWidth="1"/>
    <col min="993" max="993" width="10.28515625" style="14" customWidth="1"/>
    <col min="994" max="994" width="10" style="14" bestFit="1" customWidth="1"/>
    <col min="995" max="995" width="21.7109375" style="14" bestFit="1" customWidth="1"/>
    <col min="996" max="996" width="11.28515625" style="14" customWidth="1"/>
    <col min="997" max="997" width="8.28515625" style="14" bestFit="1" customWidth="1"/>
    <col min="998" max="998" width="9" style="14" customWidth="1"/>
    <col min="999" max="1238" width="8.85546875" style="14"/>
    <col min="1239" max="1239" width="20.28515625" style="14" customWidth="1"/>
    <col min="1240" max="1240" width="12.140625" style="14" bestFit="1" customWidth="1"/>
    <col min="1241" max="1241" width="10.140625" style="14" bestFit="1" customWidth="1"/>
    <col min="1242" max="1242" width="16.5703125" style="14" bestFit="1" customWidth="1"/>
    <col min="1243" max="1243" width="11.28515625" style="14" bestFit="1" customWidth="1"/>
    <col min="1244" max="1244" width="19.5703125" style="14" customWidth="1"/>
    <col min="1245" max="1245" width="10.85546875" style="14" bestFit="1" customWidth="1"/>
    <col min="1246" max="1246" width="46" style="14" customWidth="1"/>
    <col min="1247" max="1247" width="14" style="14" bestFit="1" customWidth="1"/>
    <col min="1248" max="1248" width="10.7109375" style="14" bestFit="1" customWidth="1"/>
    <col min="1249" max="1249" width="10.28515625" style="14" customWidth="1"/>
    <col min="1250" max="1250" width="10" style="14" bestFit="1" customWidth="1"/>
    <col min="1251" max="1251" width="21.7109375" style="14" bestFit="1" customWidth="1"/>
    <col min="1252" max="1252" width="11.28515625" style="14" customWidth="1"/>
    <col min="1253" max="1253" width="8.28515625" style="14" bestFit="1" customWidth="1"/>
    <col min="1254" max="1254" width="9" style="14" customWidth="1"/>
    <col min="1255" max="1494" width="8.85546875" style="14"/>
    <col min="1495" max="1495" width="20.28515625" style="14" customWidth="1"/>
    <col min="1496" max="1496" width="12.140625" style="14" bestFit="1" customWidth="1"/>
    <col min="1497" max="1497" width="10.140625" style="14" bestFit="1" customWidth="1"/>
    <col min="1498" max="1498" width="16.5703125" style="14" bestFit="1" customWidth="1"/>
    <col min="1499" max="1499" width="11.28515625" style="14" bestFit="1" customWidth="1"/>
    <col min="1500" max="1500" width="19.5703125" style="14" customWidth="1"/>
    <col min="1501" max="1501" width="10.85546875" style="14" bestFit="1" customWidth="1"/>
    <col min="1502" max="1502" width="46" style="14" customWidth="1"/>
    <col min="1503" max="1503" width="14" style="14" bestFit="1" customWidth="1"/>
    <col min="1504" max="1504" width="10.7109375" style="14" bestFit="1" customWidth="1"/>
    <col min="1505" max="1505" width="10.28515625" style="14" customWidth="1"/>
    <col min="1506" max="1506" width="10" style="14" bestFit="1" customWidth="1"/>
    <col min="1507" max="1507" width="21.7109375" style="14" bestFit="1" customWidth="1"/>
    <col min="1508" max="1508" width="11.28515625" style="14" customWidth="1"/>
    <col min="1509" max="1509" width="8.28515625" style="14" bestFit="1" customWidth="1"/>
    <col min="1510" max="1510" width="9" style="14" customWidth="1"/>
    <col min="1511" max="1750" width="8.85546875" style="14"/>
    <col min="1751" max="1751" width="20.28515625" style="14" customWidth="1"/>
    <col min="1752" max="1752" width="12.140625" style="14" bestFit="1" customWidth="1"/>
    <col min="1753" max="1753" width="10.140625" style="14" bestFit="1" customWidth="1"/>
    <col min="1754" max="1754" width="16.5703125" style="14" bestFit="1" customWidth="1"/>
    <col min="1755" max="1755" width="11.28515625" style="14" bestFit="1" customWidth="1"/>
    <col min="1756" max="1756" width="19.5703125" style="14" customWidth="1"/>
    <col min="1757" max="1757" width="10.85546875" style="14" bestFit="1" customWidth="1"/>
    <col min="1758" max="1758" width="46" style="14" customWidth="1"/>
    <col min="1759" max="1759" width="14" style="14" bestFit="1" customWidth="1"/>
    <col min="1760" max="1760" width="10.7109375" style="14" bestFit="1" customWidth="1"/>
    <col min="1761" max="1761" width="10.28515625" style="14" customWidth="1"/>
    <col min="1762" max="1762" width="10" style="14" bestFit="1" customWidth="1"/>
    <col min="1763" max="1763" width="21.7109375" style="14" bestFit="1" customWidth="1"/>
    <col min="1764" max="1764" width="11.28515625" style="14" customWidth="1"/>
    <col min="1765" max="1765" width="8.28515625" style="14" bestFit="1" customWidth="1"/>
    <col min="1766" max="1766" width="9" style="14" customWidth="1"/>
    <col min="1767" max="2006" width="8.85546875" style="14"/>
    <col min="2007" max="2007" width="20.28515625" style="14" customWidth="1"/>
    <col min="2008" max="2008" width="12.140625" style="14" bestFit="1" customWidth="1"/>
    <col min="2009" max="2009" width="10.140625" style="14" bestFit="1" customWidth="1"/>
    <col min="2010" max="2010" width="16.5703125" style="14" bestFit="1" customWidth="1"/>
    <col min="2011" max="2011" width="11.28515625" style="14" bestFit="1" customWidth="1"/>
    <col min="2012" max="2012" width="19.5703125" style="14" customWidth="1"/>
    <col min="2013" max="2013" width="10.85546875" style="14" bestFit="1" customWidth="1"/>
    <col min="2014" max="2014" width="46" style="14" customWidth="1"/>
    <col min="2015" max="2015" width="14" style="14" bestFit="1" customWidth="1"/>
    <col min="2016" max="2016" width="10.7109375" style="14" bestFit="1" customWidth="1"/>
    <col min="2017" max="2017" width="10.28515625" style="14" customWidth="1"/>
    <col min="2018" max="2018" width="10" style="14" bestFit="1" customWidth="1"/>
    <col min="2019" max="2019" width="21.7109375" style="14" bestFit="1" customWidth="1"/>
    <col min="2020" max="2020" width="11.28515625" style="14" customWidth="1"/>
    <col min="2021" max="2021" width="8.28515625" style="14" bestFit="1" customWidth="1"/>
    <col min="2022" max="2022" width="9" style="14" customWidth="1"/>
    <col min="2023" max="2262" width="8.85546875" style="14"/>
    <col min="2263" max="2263" width="20.28515625" style="14" customWidth="1"/>
    <col min="2264" max="2264" width="12.140625" style="14" bestFit="1" customWidth="1"/>
    <col min="2265" max="2265" width="10.140625" style="14" bestFit="1" customWidth="1"/>
    <col min="2266" max="2266" width="16.5703125" style="14" bestFit="1" customWidth="1"/>
    <col min="2267" max="2267" width="11.28515625" style="14" bestFit="1" customWidth="1"/>
    <col min="2268" max="2268" width="19.5703125" style="14" customWidth="1"/>
    <col min="2269" max="2269" width="10.85546875" style="14" bestFit="1" customWidth="1"/>
    <col min="2270" max="2270" width="46" style="14" customWidth="1"/>
    <col min="2271" max="2271" width="14" style="14" bestFit="1" customWidth="1"/>
    <col min="2272" max="2272" width="10.7109375" style="14" bestFit="1" customWidth="1"/>
    <col min="2273" max="2273" width="10.28515625" style="14" customWidth="1"/>
    <col min="2274" max="2274" width="10" style="14" bestFit="1" customWidth="1"/>
    <col min="2275" max="2275" width="21.7109375" style="14" bestFit="1" customWidth="1"/>
    <col min="2276" max="2276" width="11.28515625" style="14" customWidth="1"/>
    <col min="2277" max="2277" width="8.28515625" style="14" bestFit="1" customWidth="1"/>
    <col min="2278" max="2278" width="9" style="14" customWidth="1"/>
    <col min="2279" max="2518" width="8.85546875" style="14"/>
    <col min="2519" max="2519" width="20.28515625" style="14" customWidth="1"/>
    <col min="2520" max="2520" width="12.140625" style="14" bestFit="1" customWidth="1"/>
    <col min="2521" max="2521" width="10.140625" style="14" bestFit="1" customWidth="1"/>
    <col min="2522" max="2522" width="16.5703125" style="14" bestFit="1" customWidth="1"/>
    <col min="2523" max="2523" width="11.28515625" style="14" bestFit="1" customWidth="1"/>
    <col min="2524" max="2524" width="19.5703125" style="14" customWidth="1"/>
    <col min="2525" max="2525" width="10.85546875" style="14" bestFit="1" customWidth="1"/>
    <col min="2526" max="2526" width="46" style="14" customWidth="1"/>
    <col min="2527" max="2527" width="14" style="14" bestFit="1" customWidth="1"/>
    <col min="2528" max="2528" width="10.7109375" style="14" bestFit="1" customWidth="1"/>
    <col min="2529" max="2529" width="10.28515625" style="14" customWidth="1"/>
    <col min="2530" max="2530" width="10" style="14" bestFit="1" customWidth="1"/>
    <col min="2531" max="2531" width="21.7109375" style="14" bestFit="1" customWidth="1"/>
    <col min="2532" max="2532" width="11.28515625" style="14" customWidth="1"/>
    <col min="2533" max="2533" width="8.28515625" style="14" bestFit="1" customWidth="1"/>
    <col min="2534" max="2534" width="9" style="14" customWidth="1"/>
    <col min="2535" max="2774" width="8.85546875" style="14"/>
    <col min="2775" max="2775" width="20.28515625" style="14" customWidth="1"/>
    <col min="2776" max="2776" width="12.140625" style="14" bestFit="1" customWidth="1"/>
    <col min="2777" max="2777" width="10.140625" style="14" bestFit="1" customWidth="1"/>
    <col min="2778" max="2778" width="16.5703125" style="14" bestFit="1" customWidth="1"/>
    <col min="2779" max="2779" width="11.28515625" style="14" bestFit="1" customWidth="1"/>
    <col min="2780" max="2780" width="19.5703125" style="14" customWidth="1"/>
    <col min="2781" max="2781" width="10.85546875" style="14" bestFit="1" customWidth="1"/>
    <col min="2782" max="2782" width="46" style="14" customWidth="1"/>
    <col min="2783" max="2783" width="14" style="14" bestFit="1" customWidth="1"/>
    <col min="2784" max="2784" width="10.7109375" style="14" bestFit="1" customWidth="1"/>
    <col min="2785" max="2785" width="10.28515625" style="14" customWidth="1"/>
    <col min="2786" max="2786" width="10" style="14" bestFit="1" customWidth="1"/>
    <col min="2787" max="2787" width="21.7109375" style="14" bestFit="1" customWidth="1"/>
    <col min="2788" max="2788" width="11.28515625" style="14" customWidth="1"/>
    <col min="2789" max="2789" width="8.28515625" style="14" bestFit="1" customWidth="1"/>
    <col min="2790" max="2790" width="9" style="14" customWidth="1"/>
    <col min="2791" max="3030" width="8.85546875" style="14"/>
    <col min="3031" max="3031" width="20.28515625" style="14" customWidth="1"/>
    <col min="3032" max="3032" width="12.140625" style="14" bestFit="1" customWidth="1"/>
    <col min="3033" max="3033" width="10.140625" style="14" bestFit="1" customWidth="1"/>
    <col min="3034" max="3034" width="16.5703125" style="14" bestFit="1" customWidth="1"/>
    <col min="3035" max="3035" width="11.28515625" style="14" bestFit="1" customWidth="1"/>
    <col min="3036" max="3036" width="19.5703125" style="14" customWidth="1"/>
    <col min="3037" max="3037" width="10.85546875" style="14" bestFit="1" customWidth="1"/>
    <col min="3038" max="3038" width="46" style="14" customWidth="1"/>
    <col min="3039" max="3039" width="14" style="14" bestFit="1" customWidth="1"/>
    <col min="3040" max="3040" width="10.7109375" style="14" bestFit="1" customWidth="1"/>
    <col min="3041" max="3041" width="10.28515625" style="14" customWidth="1"/>
    <col min="3042" max="3042" width="10" style="14" bestFit="1" customWidth="1"/>
    <col min="3043" max="3043" width="21.7109375" style="14" bestFit="1" customWidth="1"/>
    <col min="3044" max="3044" width="11.28515625" style="14" customWidth="1"/>
    <col min="3045" max="3045" width="8.28515625" style="14" bestFit="1" customWidth="1"/>
    <col min="3046" max="3046" width="9" style="14" customWidth="1"/>
    <col min="3047" max="3286" width="8.85546875" style="14"/>
    <col min="3287" max="3287" width="20.28515625" style="14" customWidth="1"/>
    <col min="3288" max="3288" width="12.140625" style="14" bestFit="1" customWidth="1"/>
    <col min="3289" max="3289" width="10.140625" style="14" bestFit="1" customWidth="1"/>
    <col min="3290" max="3290" width="16.5703125" style="14" bestFit="1" customWidth="1"/>
    <col min="3291" max="3291" width="11.28515625" style="14" bestFit="1" customWidth="1"/>
    <col min="3292" max="3292" width="19.5703125" style="14" customWidth="1"/>
    <col min="3293" max="3293" width="10.85546875" style="14" bestFit="1" customWidth="1"/>
    <col min="3294" max="3294" width="46" style="14" customWidth="1"/>
    <col min="3295" max="3295" width="14" style="14" bestFit="1" customWidth="1"/>
    <col min="3296" max="3296" width="10.7109375" style="14" bestFit="1" customWidth="1"/>
    <col min="3297" max="3297" width="10.28515625" style="14" customWidth="1"/>
    <col min="3298" max="3298" width="10" style="14" bestFit="1" customWidth="1"/>
    <col min="3299" max="3299" width="21.7109375" style="14" bestFit="1" customWidth="1"/>
    <col min="3300" max="3300" width="11.28515625" style="14" customWidth="1"/>
    <col min="3301" max="3301" width="8.28515625" style="14" bestFit="1" customWidth="1"/>
    <col min="3302" max="3302" width="9" style="14" customWidth="1"/>
    <col min="3303" max="3542" width="8.85546875" style="14"/>
    <col min="3543" max="3543" width="20.28515625" style="14" customWidth="1"/>
    <col min="3544" max="3544" width="12.140625" style="14" bestFit="1" customWidth="1"/>
    <col min="3545" max="3545" width="10.140625" style="14" bestFit="1" customWidth="1"/>
    <col min="3546" max="3546" width="16.5703125" style="14" bestFit="1" customWidth="1"/>
    <col min="3547" max="3547" width="11.28515625" style="14" bestFit="1" customWidth="1"/>
    <col min="3548" max="3548" width="19.5703125" style="14" customWidth="1"/>
    <col min="3549" max="3549" width="10.85546875" style="14" bestFit="1" customWidth="1"/>
    <col min="3550" max="3550" width="46" style="14" customWidth="1"/>
    <col min="3551" max="3551" width="14" style="14" bestFit="1" customWidth="1"/>
    <col min="3552" max="3552" width="10.7109375" style="14" bestFit="1" customWidth="1"/>
    <col min="3553" max="3553" width="10.28515625" style="14" customWidth="1"/>
    <col min="3554" max="3554" width="10" style="14" bestFit="1" customWidth="1"/>
    <col min="3555" max="3555" width="21.7109375" style="14" bestFit="1" customWidth="1"/>
    <col min="3556" max="3556" width="11.28515625" style="14" customWidth="1"/>
    <col min="3557" max="3557" width="8.28515625" style="14" bestFit="1" customWidth="1"/>
    <col min="3558" max="3558" width="9" style="14" customWidth="1"/>
    <col min="3559" max="3798" width="8.85546875" style="14"/>
    <col min="3799" max="3799" width="20.28515625" style="14" customWidth="1"/>
    <col min="3800" max="3800" width="12.140625" style="14" bestFit="1" customWidth="1"/>
    <col min="3801" max="3801" width="10.140625" style="14" bestFit="1" customWidth="1"/>
    <col min="3802" max="3802" width="16.5703125" style="14" bestFit="1" customWidth="1"/>
    <col min="3803" max="3803" width="11.28515625" style="14" bestFit="1" customWidth="1"/>
    <col min="3804" max="3804" width="19.5703125" style="14" customWidth="1"/>
    <col min="3805" max="3805" width="10.85546875" style="14" bestFit="1" customWidth="1"/>
    <col min="3806" max="3806" width="46" style="14" customWidth="1"/>
    <col min="3807" max="3807" width="14" style="14" bestFit="1" customWidth="1"/>
    <col min="3808" max="3808" width="10.7109375" style="14" bestFit="1" customWidth="1"/>
    <col min="3809" max="3809" width="10.28515625" style="14" customWidth="1"/>
    <col min="3810" max="3810" width="10" style="14" bestFit="1" customWidth="1"/>
    <col min="3811" max="3811" width="21.7109375" style="14" bestFit="1" customWidth="1"/>
    <col min="3812" max="3812" width="11.28515625" style="14" customWidth="1"/>
    <col min="3813" max="3813" width="8.28515625" style="14" bestFit="1" customWidth="1"/>
    <col min="3814" max="3814" width="9" style="14" customWidth="1"/>
    <col min="3815" max="4054" width="8.85546875" style="14"/>
    <col min="4055" max="4055" width="20.28515625" style="14" customWidth="1"/>
    <col min="4056" max="4056" width="12.140625" style="14" bestFit="1" customWidth="1"/>
    <col min="4057" max="4057" width="10.140625" style="14" bestFit="1" customWidth="1"/>
    <col min="4058" max="4058" width="16.5703125" style="14" bestFit="1" customWidth="1"/>
    <col min="4059" max="4059" width="11.28515625" style="14" bestFit="1" customWidth="1"/>
    <col min="4060" max="4060" width="19.5703125" style="14" customWidth="1"/>
    <col min="4061" max="4061" width="10.85546875" style="14" bestFit="1" customWidth="1"/>
    <col min="4062" max="4062" width="46" style="14" customWidth="1"/>
    <col min="4063" max="4063" width="14" style="14" bestFit="1" customWidth="1"/>
    <col min="4064" max="4064" width="10.7109375" style="14" bestFit="1" customWidth="1"/>
    <col min="4065" max="4065" width="10.28515625" style="14" customWidth="1"/>
    <col min="4066" max="4066" width="10" style="14" bestFit="1" customWidth="1"/>
    <col min="4067" max="4067" width="21.7109375" style="14" bestFit="1" customWidth="1"/>
    <col min="4068" max="4068" width="11.28515625" style="14" customWidth="1"/>
    <col min="4069" max="4069" width="8.28515625" style="14" bestFit="1" customWidth="1"/>
    <col min="4070" max="4070" width="9" style="14" customWidth="1"/>
    <col min="4071" max="4310" width="8.85546875" style="14"/>
    <col min="4311" max="4311" width="20.28515625" style="14" customWidth="1"/>
    <col min="4312" max="4312" width="12.140625" style="14" bestFit="1" customWidth="1"/>
    <col min="4313" max="4313" width="10.140625" style="14" bestFit="1" customWidth="1"/>
    <col min="4314" max="4314" width="16.5703125" style="14" bestFit="1" customWidth="1"/>
    <col min="4315" max="4315" width="11.28515625" style="14" bestFit="1" customWidth="1"/>
    <col min="4316" max="4316" width="19.5703125" style="14" customWidth="1"/>
    <col min="4317" max="4317" width="10.85546875" style="14" bestFit="1" customWidth="1"/>
    <col min="4318" max="4318" width="46" style="14" customWidth="1"/>
    <col min="4319" max="4319" width="14" style="14" bestFit="1" customWidth="1"/>
    <col min="4320" max="4320" width="10.7109375" style="14" bestFit="1" customWidth="1"/>
    <col min="4321" max="4321" width="10.28515625" style="14" customWidth="1"/>
    <col min="4322" max="4322" width="10" style="14" bestFit="1" customWidth="1"/>
    <col min="4323" max="4323" width="21.7109375" style="14" bestFit="1" customWidth="1"/>
    <col min="4324" max="4324" width="11.28515625" style="14" customWidth="1"/>
    <col min="4325" max="4325" width="8.28515625" style="14" bestFit="1" customWidth="1"/>
    <col min="4326" max="4326" width="9" style="14" customWidth="1"/>
    <col min="4327" max="4566" width="8.85546875" style="14"/>
    <col min="4567" max="4567" width="20.28515625" style="14" customWidth="1"/>
    <col min="4568" max="4568" width="12.140625" style="14" bestFit="1" customWidth="1"/>
    <col min="4569" max="4569" width="10.140625" style="14" bestFit="1" customWidth="1"/>
    <col min="4570" max="4570" width="16.5703125" style="14" bestFit="1" customWidth="1"/>
    <col min="4571" max="4571" width="11.28515625" style="14" bestFit="1" customWidth="1"/>
    <col min="4572" max="4572" width="19.5703125" style="14" customWidth="1"/>
    <col min="4573" max="4573" width="10.85546875" style="14" bestFit="1" customWidth="1"/>
    <col min="4574" max="4574" width="46" style="14" customWidth="1"/>
    <col min="4575" max="4575" width="14" style="14" bestFit="1" customWidth="1"/>
    <col min="4576" max="4576" width="10.7109375" style="14" bestFit="1" customWidth="1"/>
    <col min="4577" max="4577" width="10.28515625" style="14" customWidth="1"/>
    <col min="4578" max="4578" width="10" style="14" bestFit="1" customWidth="1"/>
    <col min="4579" max="4579" width="21.7109375" style="14" bestFit="1" customWidth="1"/>
    <col min="4580" max="4580" width="11.28515625" style="14" customWidth="1"/>
    <col min="4581" max="4581" width="8.28515625" style="14" bestFit="1" customWidth="1"/>
    <col min="4582" max="4582" width="9" style="14" customWidth="1"/>
    <col min="4583" max="4822" width="8.85546875" style="14"/>
    <col min="4823" max="4823" width="20.28515625" style="14" customWidth="1"/>
    <col min="4824" max="4824" width="12.140625" style="14" bestFit="1" customWidth="1"/>
    <col min="4825" max="4825" width="10.140625" style="14" bestFit="1" customWidth="1"/>
    <col min="4826" max="4826" width="16.5703125" style="14" bestFit="1" customWidth="1"/>
    <col min="4827" max="4827" width="11.28515625" style="14" bestFit="1" customWidth="1"/>
    <col min="4828" max="4828" width="19.5703125" style="14" customWidth="1"/>
    <col min="4829" max="4829" width="10.85546875" style="14" bestFit="1" customWidth="1"/>
    <col min="4830" max="4830" width="46" style="14" customWidth="1"/>
    <col min="4831" max="4831" width="14" style="14" bestFit="1" customWidth="1"/>
    <col min="4832" max="4832" width="10.7109375" style="14" bestFit="1" customWidth="1"/>
    <col min="4833" max="4833" width="10.28515625" style="14" customWidth="1"/>
    <col min="4834" max="4834" width="10" style="14" bestFit="1" customWidth="1"/>
    <col min="4835" max="4835" width="21.7109375" style="14" bestFit="1" customWidth="1"/>
    <col min="4836" max="4836" width="11.28515625" style="14" customWidth="1"/>
    <col min="4837" max="4837" width="8.28515625" style="14" bestFit="1" customWidth="1"/>
    <col min="4838" max="4838" width="9" style="14" customWidth="1"/>
    <col min="4839" max="5078" width="8.85546875" style="14"/>
    <col min="5079" max="5079" width="20.28515625" style="14" customWidth="1"/>
    <col min="5080" max="5080" width="12.140625" style="14" bestFit="1" customWidth="1"/>
    <col min="5081" max="5081" width="10.140625" style="14" bestFit="1" customWidth="1"/>
    <col min="5082" max="5082" width="16.5703125" style="14" bestFit="1" customWidth="1"/>
    <col min="5083" max="5083" width="11.28515625" style="14" bestFit="1" customWidth="1"/>
    <col min="5084" max="5084" width="19.5703125" style="14" customWidth="1"/>
    <col min="5085" max="5085" width="10.85546875" style="14" bestFit="1" customWidth="1"/>
    <col min="5086" max="5086" width="46" style="14" customWidth="1"/>
    <col min="5087" max="5087" width="14" style="14" bestFit="1" customWidth="1"/>
    <col min="5088" max="5088" width="10.7109375" style="14" bestFit="1" customWidth="1"/>
    <col min="5089" max="5089" width="10.28515625" style="14" customWidth="1"/>
    <col min="5090" max="5090" width="10" style="14" bestFit="1" customWidth="1"/>
    <col min="5091" max="5091" width="21.7109375" style="14" bestFit="1" customWidth="1"/>
    <col min="5092" max="5092" width="11.28515625" style="14" customWidth="1"/>
    <col min="5093" max="5093" width="8.28515625" style="14" bestFit="1" customWidth="1"/>
    <col min="5094" max="5094" width="9" style="14" customWidth="1"/>
    <col min="5095" max="5334" width="8.85546875" style="14"/>
    <col min="5335" max="5335" width="20.28515625" style="14" customWidth="1"/>
    <col min="5336" max="5336" width="12.140625" style="14" bestFit="1" customWidth="1"/>
    <col min="5337" max="5337" width="10.140625" style="14" bestFit="1" customWidth="1"/>
    <col min="5338" max="5338" width="16.5703125" style="14" bestFit="1" customWidth="1"/>
    <col min="5339" max="5339" width="11.28515625" style="14" bestFit="1" customWidth="1"/>
    <col min="5340" max="5340" width="19.5703125" style="14" customWidth="1"/>
    <col min="5341" max="5341" width="10.85546875" style="14" bestFit="1" customWidth="1"/>
    <col min="5342" max="5342" width="46" style="14" customWidth="1"/>
    <col min="5343" max="5343" width="14" style="14" bestFit="1" customWidth="1"/>
    <col min="5344" max="5344" width="10.7109375" style="14" bestFit="1" customWidth="1"/>
    <col min="5345" max="5345" width="10.28515625" style="14" customWidth="1"/>
    <col min="5346" max="5346" width="10" style="14" bestFit="1" customWidth="1"/>
    <col min="5347" max="5347" width="21.7109375" style="14" bestFit="1" customWidth="1"/>
    <col min="5348" max="5348" width="11.28515625" style="14" customWidth="1"/>
    <col min="5349" max="5349" width="8.28515625" style="14" bestFit="1" customWidth="1"/>
    <col min="5350" max="5350" width="9" style="14" customWidth="1"/>
    <col min="5351" max="5590" width="8.85546875" style="14"/>
    <col min="5591" max="5591" width="20.28515625" style="14" customWidth="1"/>
    <col min="5592" max="5592" width="12.140625" style="14" bestFit="1" customWidth="1"/>
    <col min="5593" max="5593" width="10.140625" style="14" bestFit="1" customWidth="1"/>
    <col min="5594" max="5594" width="16.5703125" style="14" bestFit="1" customWidth="1"/>
    <col min="5595" max="5595" width="11.28515625" style="14" bestFit="1" customWidth="1"/>
    <col min="5596" max="5596" width="19.5703125" style="14" customWidth="1"/>
    <col min="5597" max="5597" width="10.85546875" style="14" bestFit="1" customWidth="1"/>
    <col min="5598" max="5598" width="46" style="14" customWidth="1"/>
    <col min="5599" max="5599" width="14" style="14" bestFit="1" customWidth="1"/>
    <col min="5600" max="5600" width="10.7109375" style="14" bestFit="1" customWidth="1"/>
    <col min="5601" max="5601" width="10.28515625" style="14" customWidth="1"/>
    <col min="5602" max="5602" width="10" style="14" bestFit="1" customWidth="1"/>
    <col min="5603" max="5603" width="21.7109375" style="14" bestFit="1" customWidth="1"/>
    <col min="5604" max="5604" width="11.28515625" style="14" customWidth="1"/>
    <col min="5605" max="5605" width="8.28515625" style="14" bestFit="1" customWidth="1"/>
    <col min="5606" max="5606" width="9" style="14" customWidth="1"/>
    <col min="5607" max="5846" width="8.85546875" style="14"/>
    <col min="5847" max="5847" width="20.28515625" style="14" customWidth="1"/>
    <col min="5848" max="5848" width="12.140625" style="14" bestFit="1" customWidth="1"/>
    <col min="5849" max="5849" width="10.140625" style="14" bestFit="1" customWidth="1"/>
    <col min="5850" max="5850" width="16.5703125" style="14" bestFit="1" customWidth="1"/>
    <col min="5851" max="5851" width="11.28515625" style="14" bestFit="1" customWidth="1"/>
    <col min="5852" max="5852" width="19.5703125" style="14" customWidth="1"/>
    <col min="5853" max="5853" width="10.85546875" style="14" bestFit="1" customWidth="1"/>
    <col min="5854" max="5854" width="46" style="14" customWidth="1"/>
    <col min="5855" max="5855" width="14" style="14" bestFit="1" customWidth="1"/>
    <col min="5856" max="5856" width="10.7109375" style="14" bestFit="1" customWidth="1"/>
    <col min="5857" max="5857" width="10.28515625" style="14" customWidth="1"/>
    <col min="5858" max="5858" width="10" style="14" bestFit="1" customWidth="1"/>
    <col min="5859" max="5859" width="21.7109375" style="14" bestFit="1" customWidth="1"/>
    <col min="5860" max="5860" width="11.28515625" style="14" customWidth="1"/>
    <col min="5861" max="5861" width="8.28515625" style="14" bestFit="1" customWidth="1"/>
    <col min="5862" max="5862" width="9" style="14" customWidth="1"/>
    <col min="5863" max="6102" width="8.85546875" style="14"/>
    <col min="6103" max="6103" width="20.28515625" style="14" customWidth="1"/>
    <col min="6104" max="6104" width="12.140625" style="14" bestFit="1" customWidth="1"/>
    <col min="6105" max="6105" width="10.140625" style="14" bestFit="1" customWidth="1"/>
    <col min="6106" max="6106" width="16.5703125" style="14" bestFit="1" customWidth="1"/>
    <col min="6107" max="6107" width="11.28515625" style="14" bestFit="1" customWidth="1"/>
    <col min="6108" max="6108" width="19.5703125" style="14" customWidth="1"/>
    <col min="6109" max="6109" width="10.85546875" style="14" bestFit="1" customWidth="1"/>
    <col min="6110" max="6110" width="46" style="14" customWidth="1"/>
    <col min="6111" max="6111" width="14" style="14" bestFit="1" customWidth="1"/>
    <col min="6112" max="6112" width="10.7109375" style="14" bestFit="1" customWidth="1"/>
    <col min="6113" max="6113" width="10.28515625" style="14" customWidth="1"/>
    <col min="6114" max="6114" width="10" style="14" bestFit="1" customWidth="1"/>
    <col min="6115" max="6115" width="21.7109375" style="14" bestFit="1" customWidth="1"/>
    <col min="6116" max="6116" width="11.28515625" style="14" customWidth="1"/>
    <col min="6117" max="6117" width="8.28515625" style="14" bestFit="1" customWidth="1"/>
    <col min="6118" max="6118" width="9" style="14" customWidth="1"/>
    <col min="6119" max="6358" width="8.85546875" style="14"/>
    <col min="6359" max="6359" width="20.28515625" style="14" customWidth="1"/>
    <col min="6360" max="6360" width="12.140625" style="14" bestFit="1" customWidth="1"/>
    <col min="6361" max="6361" width="10.140625" style="14" bestFit="1" customWidth="1"/>
    <col min="6362" max="6362" width="16.5703125" style="14" bestFit="1" customWidth="1"/>
    <col min="6363" max="6363" width="11.28515625" style="14" bestFit="1" customWidth="1"/>
    <col min="6364" max="6364" width="19.5703125" style="14" customWidth="1"/>
    <col min="6365" max="6365" width="10.85546875" style="14" bestFit="1" customWidth="1"/>
    <col min="6366" max="6366" width="46" style="14" customWidth="1"/>
    <col min="6367" max="6367" width="14" style="14" bestFit="1" customWidth="1"/>
    <col min="6368" max="6368" width="10.7109375" style="14" bestFit="1" customWidth="1"/>
    <col min="6369" max="6369" width="10.28515625" style="14" customWidth="1"/>
    <col min="6370" max="6370" width="10" style="14" bestFit="1" customWidth="1"/>
    <col min="6371" max="6371" width="21.7109375" style="14" bestFit="1" customWidth="1"/>
    <col min="6372" max="6372" width="11.28515625" style="14" customWidth="1"/>
    <col min="6373" max="6373" width="8.28515625" style="14" bestFit="1" customWidth="1"/>
    <col min="6374" max="6374" width="9" style="14" customWidth="1"/>
    <col min="6375" max="6614" width="8.85546875" style="14"/>
    <col min="6615" max="6615" width="20.28515625" style="14" customWidth="1"/>
    <col min="6616" max="6616" width="12.140625" style="14" bestFit="1" customWidth="1"/>
    <col min="6617" max="6617" width="10.140625" style="14" bestFit="1" customWidth="1"/>
    <col min="6618" max="6618" width="16.5703125" style="14" bestFit="1" customWidth="1"/>
    <col min="6619" max="6619" width="11.28515625" style="14" bestFit="1" customWidth="1"/>
    <col min="6620" max="6620" width="19.5703125" style="14" customWidth="1"/>
    <col min="6621" max="6621" width="10.85546875" style="14" bestFit="1" customWidth="1"/>
    <col min="6622" max="6622" width="46" style="14" customWidth="1"/>
    <col min="6623" max="6623" width="14" style="14" bestFit="1" customWidth="1"/>
    <col min="6624" max="6624" width="10.7109375" style="14" bestFit="1" customWidth="1"/>
    <col min="6625" max="6625" width="10.28515625" style="14" customWidth="1"/>
    <col min="6626" max="6626" width="10" style="14" bestFit="1" customWidth="1"/>
    <col min="6627" max="6627" width="21.7109375" style="14" bestFit="1" customWidth="1"/>
    <col min="6628" max="6628" width="11.28515625" style="14" customWidth="1"/>
    <col min="6629" max="6629" width="8.28515625" style="14" bestFit="1" customWidth="1"/>
    <col min="6630" max="6630" width="9" style="14" customWidth="1"/>
    <col min="6631" max="6870" width="8.85546875" style="14"/>
    <col min="6871" max="6871" width="20.28515625" style="14" customWidth="1"/>
    <col min="6872" max="6872" width="12.140625" style="14" bestFit="1" customWidth="1"/>
    <col min="6873" max="6873" width="10.140625" style="14" bestFit="1" customWidth="1"/>
    <col min="6874" max="6874" width="16.5703125" style="14" bestFit="1" customWidth="1"/>
    <col min="6875" max="6875" width="11.28515625" style="14" bestFit="1" customWidth="1"/>
    <col min="6876" max="6876" width="19.5703125" style="14" customWidth="1"/>
    <col min="6877" max="6877" width="10.85546875" style="14" bestFit="1" customWidth="1"/>
    <col min="6878" max="6878" width="46" style="14" customWidth="1"/>
    <col min="6879" max="6879" width="14" style="14" bestFit="1" customWidth="1"/>
    <col min="6880" max="6880" width="10.7109375" style="14" bestFit="1" customWidth="1"/>
    <col min="6881" max="6881" width="10.28515625" style="14" customWidth="1"/>
    <col min="6882" max="6882" width="10" style="14" bestFit="1" customWidth="1"/>
    <col min="6883" max="6883" width="21.7109375" style="14" bestFit="1" customWidth="1"/>
    <col min="6884" max="6884" width="11.28515625" style="14" customWidth="1"/>
    <col min="6885" max="6885" width="8.28515625" style="14" bestFit="1" customWidth="1"/>
    <col min="6886" max="6886" width="9" style="14" customWidth="1"/>
    <col min="6887" max="7126" width="8.85546875" style="14"/>
    <col min="7127" max="7127" width="20.28515625" style="14" customWidth="1"/>
    <col min="7128" max="7128" width="12.140625" style="14" bestFit="1" customWidth="1"/>
    <col min="7129" max="7129" width="10.140625" style="14" bestFit="1" customWidth="1"/>
    <col min="7130" max="7130" width="16.5703125" style="14" bestFit="1" customWidth="1"/>
    <col min="7131" max="7131" width="11.28515625" style="14" bestFit="1" customWidth="1"/>
    <col min="7132" max="7132" width="19.5703125" style="14" customWidth="1"/>
    <col min="7133" max="7133" width="10.85546875" style="14" bestFit="1" customWidth="1"/>
    <col min="7134" max="7134" width="46" style="14" customWidth="1"/>
    <col min="7135" max="7135" width="14" style="14" bestFit="1" customWidth="1"/>
    <col min="7136" max="7136" width="10.7109375" style="14" bestFit="1" customWidth="1"/>
    <col min="7137" max="7137" width="10.28515625" style="14" customWidth="1"/>
    <col min="7138" max="7138" width="10" style="14" bestFit="1" customWidth="1"/>
    <col min="7139" max="7139" width="21.7109375" style="14" bestFit="1" customWidth="1"/>
    <col min="7140" max="7140" width="11.28515625" style="14" customWidth="1"/>
    <col min="7141" max="7141" width="8.28515625" style="14" bestFit="1" customWidth="1"/>
    <col min="7142" max="7142" width="9" style="14" customWidth="1"/>
    <col min="7143" max="7382" width="8.85546875" style="14"/>
    <col min="7383" max="7383" width="20.28515625" style="14" customWidth="1"/>
    <col min="7384" max="7384" width="12.140625" style="14" bestFit="1" customWidth="1"/>
    <col min="7385" max="7385" width="10.140625" style="14" bestFit="1" customWidth="1"/>
    <col min="7386" max="7386" width="16.5703125" style="14" bestFit="1" customWidth="1"/>
    <col min="7387" max="7387" width="11.28515625" style="14" bestFit="1" customWidth="1"/>
    <col min="7388" max="7388" width="19.5703125" style="14" customWidth="1"/>
    <col min="7389" max="7389" width="10.85546875" style="14" bestFit="1" customWidth="1"/>
    <col min="7390" max="7390" width="46" style="14" customWidth="1"/>
    <col min="7391" max="7391" width="14" style="14" bestFit="1" customWidth="1"/>
    <col min="7392" max="7392" width="10.7109375" style="14" bestFit="1" customWidth="1"/>
    <col min="7393" max="7393" width="10.28515625" style="14" customWidth="1"/>
    <col min="7394" max="7394" width="10" style="14" bestFit="1" customWidth="1"/>
    <col min="7395" max="7395" width="21.7109375" style="14" bestFit="1" customWidth="1"/>
    <col min="7396" max="7396" width="11.28515625" style="14" customWidth="1"/>
    <col min="7397" max="7397" width="8.28515625" style="14" bestFit="1" customWidth="1"/>
    <col min="7398" max="7398" width="9" style="14" customWidth="1"/>
    <col min="7399" max="7638" width="8.85546875" style="14"/>
    <col min="7639" max="7639" width="20.28515625" style="14" customWidth="1"/>
    <col min="7640" max="7640" width="12.140625" style="14" bestFit="1" customWidth="1"/>
    <col min="7641" max="7641" width="10.140625" style="14" bestFit="1" customWidth="1"/>
    <col min="7642" max="7642" width="16.5703125" style="14" bestFit="1" customWidth="1"/>
    <col min="7643" max="7643" width="11.28515625" style="14" bestFit="1" customWidth="1"/>
    <col min="7644" max="7644" width="19.5703125" style="14" customWidth="1"/>
    <col min="7645" max="7645" width="10.85546875" style="14" bestFit="1" customWidth="1"/>
    <col min="7646" max="7646" width="46" style="14" customWidth="1"/>
    <col min="7647" max="7647" width="14" style="14" bestFit="1" customWidth="1"/>
    <col min="7648" max="7648" width="10.7109375" style="14" bestFit="1" customWidth="1"/>
    <col min="7649" max="7649" width="10.28515625" style="14" customWidth="1"/>
    <col min="7650" max="7650" width="10" style="14" bestFit="1" customWidth="1"/>
    <col min="7651" max="7651" width="21.7109375" style="14" bestFit="1" customWidth="1"/>
    <col min="7652" max="7652" width="11.28515625" style="14" customWidth="1"/>
    <col min="7653" max="7653" width="8.28515625" style="14" bestFit="1" customWidth="1"/>
    <col min="7654" max="7654" width="9" style="14" customWidth="1"/>
    <col min="7655" max="7894" width="8.85546875" style="14"/>
    <col min="7895" max="7895" width="20.28515625" style="14" customWidth="1"/>
    <col min="7896" max="7896" width="12.140625" style="14" bestFit="1" customWidth="1"/>
    <col min="7897" max="7897" width="10.140625" style="14" bestFit="1" customWidth="1"/>
    <col min="7898" max="7898" width="16.5703125" style="14" bestFit="1" customWidth="1"/>
    <col min="7899" max="7899" width="11.28515625" style="14" bestFit="1" customWidth="1"/>
    <col min="7900" max="7900" width="19.5703125" style="14" customWidth="1"/>
    <col min="7901" max="7901" width="10.85546875" style="14" bestFit="1" customWidth="1"/>
    <col min="7902" max="7902" width="46" style="14" customWidth="1"/>
    <col min="7903" max="7903" width="14" style="14" bestFit="1" customWidth="1"/>
    <col min="7904" max="7904" width="10.7109375" style="14" bestFit="1" customWidth="1"/>
    <col min="7905" max="7905" width="10.28515625" style="14" customWidth="1"/>
    <col min="7906" max="7906" width="10" style="14" bestFit="1" customWidth="1"/>
    <col min="7907" max="7907" width="21.7109375" style="14" bestFit="1" customWidth="1"/>
    <col min="7908" max="7908" width="11.28515625" style="14" customWidth="1"/>
    <col min="7909" max="7909" width="8.28515625" style="14" bestFit="1" customWidth="1"/>
    <col min="7910" max="7910" width="9" style="14" customWidth="1"/>
    <col min="7911" max="8150" width="8.85546875" style="14"/>
    <col min="8151" max="8151" width="20.28515625" style="14" customWidth="1"/>
    <col min="8152" max="8152" width="12.140625" style="14" bestFit="1" customWidth="1"/>
    <col min="8153" max="8153" width="10.140625" style="14" bestFit="1" customWidth="1"/>
    <col min="8154" max="8154" width="16.5703125" style="14" bestFit="1" customWidth="1"/>
    <col min="8155" max="8155" width="11.28515625" style="14" bestFit="1" customWidth="1"/>
    <col min="8156" max="8156" width="19.5703125" style="14" customWidth="1"/>
    <col min="8157" max="8157" width="10.85546875" style="14" bestFit="1" customWidth="1"/>
    <col min="8158" max="8158" width="46" style="14" customWidth="1"/>
    <col min="8159" max="8159" width="14" style="14" bestFit="1" customWidth="1"/>
    <col min="8160" max="8160" width="10.7109375" style="14" bestFit="1" customWidth="1"/>
    <col min="8161" max="8161" width="10.28515625" style="14" customWidth="1"/>
    <col min="8162" max="8162" width="10" style="14" bestFit="1" customWidth="1"/>
    <col min="8163" max="8163" width="21.7109375" style="14" bestFit="1" customWidth="1"/>
    <col min="8164" max="8164" width="11.28515625" style="14" customWidth="1"/>
    <col min="8165" max="8165" width="8.28515625" style="14" bestFit="1" customWidth="1"/>
    <col min="8166" max="8166" width="9" style="14" customWidth="1"/>
    <col min="8167" max="8406" width="8.85546875" style="14"/>
    <col min="8407" max="8407" width="20.28515625" style="14" customWidth="1"/>
    <col min="8408" max="8408" width="12.140625" style="14" bestFit="1" customWidth="1"/>
    <col min="8409" max="8409" width="10.140625" style="14" bestFit="1" customWidth="1"/>
    <col min="8410" max="8410" width="16.5703125" style="14" bestFit="1" customWidth="1"/>
    <col min="8411" max="8411" width="11.28515625" style="14" bestFit="1" customWidth="1"/>
    <col min="8412" max="8412" width="19.5703125" style="14" customWidth="1"/>
    <col min="8413" max="8413" width="10.85546875" style="14" bestFit="1" customWidth="1"/>
    <col min="8414" max="8414" width="46" style="14" customWidth="1"/>
    <col min="8415" max="8415" width="14" style="14" bestFit="1" customWidth="1"/>
    <col min="8416" max="8416" width="10.7109375" style="14" bestFit="1" customWidth="1"/>
    <col min="8417" max="8417" width="10.28515625" style="14" customWidth="1"/>
    <col min="8418" max="8418" width="10" style="14" bestFit="1" customWidth="1"/>
    <col min="8419" max="8419" width="21.7109375" style="14" bestFit="1" customWidth="1"/>
    <col min="8420" max="8420" width="11.28515625" style="14" customWidth="1"/>
    <col min="8421" max="8421" width="8.28515625" style="14" bestFit="1" customWidth="1"/>
    <col min="8422" max="8422" width="9" style="14" customWidth="1"/>
    <col min="8423" max="8662" width="8.85546875" style="14"/>
    <col min="8663" max="8663" width="20.28515625" style="14" customWidth="1"/>
    <col min="8664" max="8664" width="12.140625" style="14" bestFit="1" customWidth="1"/>
    <col min="8665" max="8665" width="10.140625" style="14" bestFit="1" customWidth="1"/>
    <col min="8666" max="8666" width="16.5703125" style="14" bestFit="1" customWidth="1"/>
    <col min="8667" max="8667" width="11.28515625" style="14" bestFit="1" customWidth="1"/>
    <col min="8668" max="8668" width="19.5703125" style="14" customWidth="1"/>
    <col min="8669" max="8669" width="10.85546875" style="14" bestFit="1" customWidth="1"/>
    <col min="8670" max="8670" width="46" style="14" customWidth="1"/>
    <col min="8671" max="8671" width="14" style="14" bestFit="1" customWidth="1"/>
    <col min="8672" max="8672" width="10.7109375" style="14" bestFit="1" customWidth="1"/>
    <col min="8673" max="8673" width="10.28515625" style="14" customWidth="1"/>
    <col min="8674" max="8674" width="10" style="14" bestFit="1" customWidth="1"/>
    <col min="8675" max="8675" width="21.7109375" style="14" bestFit="1" customWidth="1"/>
    <col min="8676" max="8676" width="11.28515625" style="14" customWidth="1"/>
    <col min="8677" max="8677" width="8.28515625" style="14" bestFit="1" customWidth="1"/>
    <col min="8678" max="8678" width="9" style="14" customWidth="1"/>
    <col min="8679" max="8918" width="8.85546875" style="14"/>
    <col min="8919" max="8919" width="20.28515625" style="14" customWidth="1"/>
    <col min="8920" max="8920" width="12.140625" style="14" bestFit="1" customWidth="1"/>
    <col min="8921" max="8921" width="10.140625" style="14" bestFit="1" customWidth="1"/>
    <col min="8922" max="8922" width="16.5703125" style="14" bestFit="1" customWidth="1"/>
    <col min="8923" max="8923" width="11.28515625" style="14" bestFit="1" customWidth="1"/>
    <col min="8924" max="8924" width="19.5703125" style="14" customWidth="1"/>
    <col min="8925" max="8925" width="10.85546875" style="14" bestFit="1" customWidth="1"/>
    <col min="8926" max="8926" width="46" style="14" customWidth="1"/>
    <col min="8927" max="8927" width="14" style="14" bestFit="1" customWidth="1"/>
    <col min="8928" max="8928" width="10.7109375" style="14" bestFit="1" customWidth="1"/>
    <col min="8929" max="8929" width="10.28515625" style="14" customWidth="1"/>
    <col min="8930" max="8930" width="10" style="14" bestFit="1" customWidth="1"/>
    <col min="8931" max="8931" width="21.7109375" style="14" bestFit="1" customWidth="1"/>
    <col min="8932" max="8932" width="11.28515625" style="14" customWidth="1"/>
    <col min="8933" max="8933" width="8.28515625" style="14" bestFit="1" customWidth="1"/>
    <col min="8934" max="8934" width="9" style="14" customWidth="1"/>
    <col min="8935" max="9174" width="8.85546875" style="14"/>
    <col min="9175" max="9175" width="20.28515625" style="14" customWidth="1"/>
    <col min="9176" max="9176" width="12.140625" style="14" bestFit="1" customWidth="1"/>
    <col min="9177" max="9177" width="10.140625" style="14" bestFit="1" customWidth="1"/>
    <col min="9178" max="9178" width="16.5703125" style="14" bestFit="1" customWidth="1"/>
    <col min="9179" max="9179" width="11.28515625" style="14" bestFit="1" customWidth="1"/>
    <col min="9180" max="9180" width="19.5703125" style="14" customWidth="1"/>
    <col min="9181" max="9181" width="10.85546875" style="14" bestFit="1" customWidth="1"/>
    <col min="9182" max="9182" width="46" style="14" customWidth="1"/>
    <col min="9183" max="9183" width="14" style="14" bestFit="1" customWidth="1"/>
    <col min="9184" max="9184" width="10.7109375" style="14" bestFit="1" customWidth="1"/>
    <col min="9185" max="9185" width="10.28515625" style="14" customWidth="1"/>
    <col min="9186" max="9186" width="10" style="14" bestFit="1" customWidth="1"/>
    <col min="9187" max="9187" width="21.7109375" style="14" bestFit="1" customWidth="1"/>
    <col min="9188" max="9188" width="11.28515625" style="14" customWidth="1"/>
    <col min="9189" max="9189" width="8.28515625" style="14" bestFit="1" customWidth="1"/>
    <col min="9190" max="9190" width="9" style="14" customWidth="1"/>
    <col min="9191" max="9430" width="8.85546875" style="14"/>
    <col min="9431" max="9431" width="20.28515625" style="14" customWidth="1"/>
    <col min="9432" max="9432" width="12.140625" style="14" bestFit="1" customWidth="1"/>
    <col min="9433" max="9433" width="10.140625" style="14" bestFit="1" customWidth="1"/>
    <col min="9434" max="9434" width="16.5703125" style="14" bestFit="1" customWidth="1"/>
    <col min="9435" max="9435" width="11.28515625" style="14" bestFit="1" customWidth="1"/>
    <col min="9436" max="9436" width="19.5703125" style="14" customWidth="1"/>
    <col min="9437" max="9437" width="10.85546875" style="14" bestFit="1" customWidth="1"/>
    <col min="9438" max="9438" width="46" style="14" customWidth="1"/>
    <col min="9439" max="9439" width="14" style="14" bestFit="1" customWidth="1"/>
    <col min="9440" max="9440" width="10.7109375" style="14" bestFit="1" customWidth="1"/>
    <col min="9441" max="9441" width="10.28515625" style="14" customWidth="1"/>
    <col min="9442" max="9442" width="10" style="14" bestFit="1" customWidth="1"/>
    <col min="9443" max="9443" width="21.7109375" style="14" bestFit="1" customWidth="1"/>
    <col min="9444" max="9444" width="11.28515625" style="14" customWidth="1"/>
    <col min="9445" max="9445" width="8.28515625" style="14" bestFit="1" customWidth="1"/>
    <col min="9446" max="9446" width="9" style="14" customWidth="1"/>
    <col min="9447" max="9686" width="8.85546875" style="14"/>
    <col min="9687" max="9687" width="20.28515625" style="14" customWidth="1"/>
    <col min="9688" max="9688" width="12.140625" style="14" bestFit="1" customWidth="1"/>
    <col min="9689" max="9689" width="10.140625" style="14" bestFit="1" customWidth="1"/>
    <col min="9690" max="9690" width="16.5703125" style="14" bestFit="1" customWidth="1"/>
    <col min="9691" max="9691" width="11.28515625" style="14" bestFit="1" customWidth="1"/>
    <col min="9692" max="9692" width="19.5703125" style="14" customWidth="1"/>
    <col min="9693" max="9693" width="10.85546875" style="14" bestFit="1" customWidth="1"/>
    <col min="9694" max="9694" width="46" style="14" customWidth="1"/>
    <col min="9695" max="9695" width="14" style="14" bestFit="1" customWidth="1"/>
    <col min="9696" max="9696" width="10.7109375" style="14" bestFit="1" customWidth="1"/>
    <col min="9697" max="9697" width="10.28515625" style="14" customWidth="1"/>
    <col min="9698" max="9698" width="10" style="14" bestFit="1" customWidth="1"/>
    <col min="9699" max="9699" width="21.7109375" style="14" bestFit="1" customWidth="1"/>
    <col min="9700" max="9700" width="11.28515625" style="14" customWidth="1"/>
    <col min="9701" max="9701" width="8.28515625" style="14" bestFit="1" customWidth="1"/>
    <col min="9702" max="9702" width="9" style="14" customWidth="1"/>
    <col min="9703" max="9942" width="8.85546875" style="14"/>
    <col min="9943" max="9943" width="20.28515625" style="14" customWidth="1"/>
    <col min="9944" max="9944" width="12.140625" style="14" bestFit="1" customWidth="1"/>
    <col min="9945" max="9945" width="10.140625" style="14" bestFit="1" customWidth="1"/>
    <col min="9946" max="9946" width="16.5703125" style="14" bestFit="1" customWidth="1"/>
    <col min="9947" max="9947" width="11.28515625" style="14" bestFit="1" customWidth="1"/>
    <col min="9948" max="9948" width="19.5703125" style="14" customWidth="1"/>
    <col min="9949" max="9949" width="10.85546875" style="14" bestFit="1" customWidth="1"/>
    <col min="9950" max="9950" width="46" style="14" customWidth="1"/>
    <col min="9951" max="9951" width="14" style="14" bestFit="1" customWidth="1"/>
    <col min="9952" max="9952" width="10.7109375" style="14" bestFit="1" customWidth="1"/>
    <col min="9953" max="9953" width="10.28515625" style="14" customWidth="1"/>
    <col min="9954" max="9954" width="10" style="14" bestFit="1" customWidth="1"/>
    <col min="9955" max="9955" width="21.7109375" style="14" bestFit="1" customWidth="1"/>
    <col min="9956" max="9956" width="11.28515625" style="14" customWidth="1"/>
    <col min="9957" max="9957" width="8.28515625" style="14" bestFit="1" customWidth="1"/>
    <col min="9958" max="9958" width="9" style="14" customWidth="1"/>
    <col min="9959" max="10198" width="8.85546875" style="14"/>
    <col min="10199" max="10199" width="20.28515625" style="14" customWidth="1"/>
    <col min="10200" max="10200" width="12.140625" style="14" bestFit="1" customWidth="1"/>
    <col min="10201" max="10201" width="10.140625" style="14" bestFit="1" customWidth="1"/>
    <col min="10202" max="10202" width="16.5703125" style="14" bestFit="1" customWidth="1"/>
    <col min="10203" max="10203" width="11.28515625" style="14" bestFit="1" customWidth="1"/>
    <col min="10204" max="10204" width="19.5703125" style="14" customWidth="1"/>
    <col min="10205" max="10205" width="10.85546875" style="14" bestFit="1" customWidth="1"/>
    <col min="10206" max="10206" width="46" style="14" customWidth="1"/>
    <col min="10207" max="10207" width="14" style="14" bestFit="1" customWidth="1"/>
    <col min="10208" max="10208" width="10.7109375" style="14" bestFit="1" customWidth="1"/>
    <col min="10209" max="10209" width="10.28515625" style="14" customWidth="1"/>
    <col min="10210" max="10210" width="10" style="14" bestFit="1" customWidth="1"/>
    <col min="10211" max="10211" width="21.7109375" style="14" bestFit="1" customWidth="1"/>
    <col min="10212" max="10212" width="11.28515625" style="14" customWidth="1"/>
    <col min="10213" max="10213" width="8.28515625" style="14" bestFit="1" customWidth="1"/>
    <col min="10214" max="10214" width="9" style="14" customWidth="1"/>
    <col min="10215" max="10454" width="8.85546875" style="14"/>
    <col min="10455" max="10455" width="20.28515625" style="14" customWidth="1"/>
    <col min="10456" max="10456" width="12.140625" style="14" bestFit="1" customWidth="1"/>
    <col min="10457" max="10457" width="10.140625" style="14" bestFit="1" customWidth="1"/>
    <col min="10458" max="10458" width="16.5703125" style="14" bestFit="1" customWidth="1"/>
    <col min="10459" max="10459" width="11.28515625" style="14" bestFit="1" customWidth="1"/>
    <col min="10460" max="10460" width="19.5703125" style="14" customWidth="1"/>
    <col min="10461" max="10461" width="10.85546875" style="14" bestFit="1" customWidth="1"/>
    <col min="10462" max="10462" width="46" style="14" customWidth="1"/>
    <col min="10463" max="10463" width="14" style="14" bestFit="1" customWidth="1"/>
    <col min="10464" max="10464" width="10.7109375" style="14" bestFit="1" customWidth="1"/>
    <col min="10465" max="10465" width="10.28515625" style="14" customWidth="1"/>
    <col min="10466" max="10466" width="10" style="14" bestFit="1" customWidth="1"/>
    <col min="10467" max="10467" width="21.7109375" style="14" bestFit="1" customWidth="1"/>
    <col min="10468" max="10468" width="11.28515625" style="14" customWidth="1"/>
    <col min="10469" max="10469" width="8.28515625" style="14" bestFit="1" customWidth="1"/>
    <col min="10470" max="10470" width="9" style="14" customWidth="1"/>
    <col min="10471" max="10710" width="8.85546875" style="14"/>
    <col min="10711" max="10711" width="20.28515625" style="14" customWidth="1"/>
    <col min="10712" max="10712" width="12.140625" style="14" bestFit="1" customWidth="1"/>
    <col min="10713" max="10713" width="10.140625" style="14" bestFit="1" customWidth="1"/>
    <col min="10714" max="10714" width="16.5703125" style="14" bestFit="1" customWidth="1"/>
    <col min="10715" max="10715" width="11.28515625" style="14" bestFit="1" customWidth="1"/>
    <col min="10716" max="10716" width="19.5703125" style="14" customWidth="1"/>
    <col min="10717" max="10717" width="10.85546875" style="14" bestFit="1" customWidth="1"/>
    <col min="10718" max="10718" width="46" style="14" customWidth="1"/>
    <col min="10719" max="10719" width="14" style="14" bestFit="1" customWidth="1"/>
    <col min="10720" max="10720" width="10.7109375" style="14" bestFit="1" customWidth="1"/>
    <col min="10721" max="10721" width="10.28515625" style="14" customWidth="1"/>
    <col min="10722" max="10722" width="10" style="14" bestFit="1" customWidth="1"/>
    <col min="10723" max="10723" width="21.7109375" style="14" bestFit="1" customWidth="1"/>
    <col min="10724" max="10724" width="11.28515625" style="14" customWidth="1"/>
    <col min="10725" max="10725" width="8.28515625" style="14" bestFit="1" customWidth="1"/>
    <col min="10726" max="10726" width="9" style="14" customWidth="1"/>
    <col min="10727" max="10966" width="8.85546875" style="14"/>
    <col min="10967" max="10967" width="20.28515625" style="14" customWidth="1"/>
    <col min="10968" max="10968" width="12.140625" style="14" bestFit="1" customWidth="1"/>
    <col min="10969" max="10969" width="10.140625" style="14" bestFit="1" customWidth="1"/>
    <col min="10970" max="10970" width="16.5703125" style="14" bestFit="1" customWidth="1"/>
    <col min="10971" max="10971" width="11.28515625" style="14" bestFit="1" customWidth="1"/>
    <col min="10972" max="10972" width="19.5703125" style="14" customWidth="1"/>
    <col min="10973" max="10973" width="10.85546875" style="14" bestFit="1" customWidth="1"/>
    <col min="10974" max="10974" width="46" style="14" customWidth="1"/>
    <col min="10975" max="10975" width="14" style="14" bestFit="1" customWidth="1"/>
    <col min="10976" max="10976" width="10.7109375" style="14" bestFit="1" customWidth="1"/>
    <col min="10977" max="10977" width="10.28515625" style="14" customWidth="1"/>
    <col min="10978" max="10978" width="10" style="14" bestFit="1" customWidth="1"/>
    <col min="10979" max="10979" width="21.7109375" style="14" bestFit="1" customWidth="1"/>
    <col min="10980" max="10980" width="11.28515625" style="14" customWidth="1"/>
    <col min="10981" max="10981" width="8.28515625" style="14" bestFit="1" customWidth="1"/>
    <col min="10982" max="10982" width="9" style="14" customWidth="1"/>
    <col min="10983" max="11222" width="8.85546875" style="14"/>
    <col min="11223" max="11223" width="20.28515625" style="14" customWidth="1"/>
    <col min="11224" max="11224" width="12.140625" style="14" bestFit="1" customWidth="1"/>
    <col min="11225" max="11225" width="10.140625" style="14" bestFit="1" customWidth="1"/>
    <col min="11226" max="11226" width="16.5703125" style="14" bestFit="1" customWidth="1"/>
    <col min="11227" max="11227" width="11.28515625" style="14" bestFit="1" customWidth="1"/>
    <col min="11228" max="11228" width="19.5703125" style="14" customWidth="1"/>
    <col min="11229" max="11229" width="10.85546875" style="14" bestFit="1" customWidth="1"/>
    <col min="11230" max="11230" width="46" style="14" customWidth="1"/>
    <col min="11231" max="11231" width="14" style="14" bestFit="1" customWidth="1"/>
    <col min="11232" max="11232" width="10.7109375" style="14" bestFit="1" customWidth="1"/>
    <col min="11233" max="11233" width="10.28515625" style="14" customWidth="1"/>
    <col min="11234" max="11234" width="10" style="14" bestFit="1" customWidth="1"/>
    <col min="11235" max="11235" width="21.7109375" style="14" bestFit="1" customWidth="1"/>
    <col min="11236" max="11236" width="11.28515625" style="14" customWidth="1"/>
    <col min="11237" max="11237" width="8.28515625" style="14" bestFit="1" customWidth="1"/>
    <col min="11238" max="11238" width="9" style="14" customWidth="1"/>
    <col min="11239" max="11478" width="8.85546875" style="14"/>
    <col min="11479" max="11479" width="20.28515625" style="14" customWidth="1"/>
    <col min="11480" max="11480" width="12.140625" style="14" bestFit="1" customWidth="1"/>
    <col min="11481" max="11481" width="10.140625" style="14" bestFit="1" customWidth="1"/>
    <col min="11482" max="11482" width="16.5703125" style="14" bestFit="1" customWidth="1"/>
    <col min="11483" max="11483" width="11.28515625" style="14" bestFit="1" customWidth="1"/>
    <col min="11484" max="11484" width="19.5703125" style="14" customWidth="1"/>
    <col min="11485" max="11485" width="10.85546875" style="14" bestFit="1" customWidth="1"/>
    <col min="11486" max="11486" width="46" style="14" customWidth="1"/>
    <col min="11487" max="11487" width="14" style="14" bestFit="1" customWidth="1"/>
    <col min="11488" max="11488" width="10.7109375" style="14" bestFit="1" customWidth="1"/>
    <col min="11489" max="11489" width="10.28515625" style="14" customWidth="1"/>
    <col min="11490" max="11490" width="10" style="14" bestFit="1" customWidth="1"/>
    <col min="11491" max="11491" width="21.7109375" style="14" bestFit="1" customWidth="1"/>
    <col min="11492" max="11492" width="11.28515625" style="14" customWidth="1"/>
    <col min="11493" max="11493" width="8.28515625" style="14" bestFit="1" customWidth="1"/>
    <col min="11494" max="11494" width="9" style="14" customWidth="1"/>
    <col min="11495" max="11734" width="8.85546875" style="14"/>
    <col min="11735" max="11735" width="20.28515625" style="14" customWidth="1"/>
    <col min="11736" max="11736" width="12.140625" style="14" bestFit="1" customWidth="1"/>
    <col min="11737" max="11737" width="10.140625" style="14" bestFit="1" customWidth="1"/>
    <col min="11738" max="11738" width="16.5703125" style="14" bestFit="1" customWidth="1"/>
    <col min="11739" max="11739" width="11.28515625" style="14" bestFit="1" customWidth="1"/>
    <col min="11740" max="11740" width="19.5703125" style="14" customWidth="1"/>
    <col min="11741" max="11741" width="10.85546875" style="14" bestFit="1" customWidth="1"/>
    <col min="11742" max="11742" width="46" style="14" customWidth="1"/>
    <col min="11743" max="11743" width="14" style="14" bestFit="1" customWidth="1"/>
    <col min="11744" max="11744" width="10.7109375" style="14" bestFit="1" customWidth="1"/>
    <col min="11745" max="11745" width="10.28515625" style="14" customWidth="1"/>
    <col min="11746" max="11746" width="10" style="14" bestFit="1" customWidth="1"/>
    <col min="11747" max="11747" width="21.7109375" style="14" bestFit="1" customWidth="1"/>
    <col min="11748" max="11748" width="11.28515625" style="14" customWidth="1"/>
    <col min="11749" max="11749" width="8.28515625" style="14" bestFit="1" customWidth="1"/>
    <col min="11750" max="11750" width="9" style="14" customWidth="1"/>
    <col min="11751" max="11990" width="8.85546875" style="14"/>
    <col min="11991" max="11991" width="20.28515625" style="14" customWidth="1"/>
    <col min="11992" max="11992" width="12.140625" style="14" bestFit="1" customWidth="1"/>
    <col min="11993" max="11993" width="10.140625" style="14" bestFit="1" customWidth="1"/>
    <col min="11994" max="11994" width="16.5703125" style="14" bestFit="1" customWidth="1"/>
    <col min="11995" max="11995" width="11.28515625" style="14" bestFit="1" customWidth="1"/>
    <col min="11996" max="11996" width="19.5703125" style="14" customWidth="1"/>
    <col min="11997" max="11997" width="10.85546875" style="14" bestFit="1" customWidth="1"/>
    <col min="11998" max="11998" width="46" style="14" customWidth="1"/>
    <col min="11999" max="11999" width="14" style="14" bestFit="1" customWidth="1"/>
    <col min="12000" max="12000" width="10.7109375" style="14" bestFit="1" customWidth="1"/>
    <col min="12001" max="12001" width="10.28515625" style="14" customWidth="1"/>
    <col min="12002" max="12002" width="10" style="14" bestFit="1" customWidth="1"/>
    <col min="12003" max="12003" width="21.7109375" style="14" bestFit="1" customWidth="1"/>
    <col min="12004" max="12004" width="11.28515625" style="14" customWidth="1"/>
    <col min="12005" max="12005" width="8.28515625" style="14" bestFit="1" customWidth="1"/>
    <col min="12006" max="12006" width="9" style="14" customWidth="1"/>
    <col min="12007" max="12246" width="8.85546875" style="14"/>
    <col min="12247" max="12247" width="20.28515625" style="14" customWidth="1"/>
    <col min="12248" max="12248" width="12.140625" style="14" bestFit="1" customWidth="1"/>
    <col min="12249" max="12249" width="10.140625" style="14" bestFit="1" customWidth="1"/>
    <col min="12250" max="12250" width="16.5703125" style="14" bestFit="1" customWidth="1"/>
    <col min="12251" max="12251" width="11.28515625" style="14" bestFit="1" customWidth="1"/>
    <col min="12252" max="12252" width="19.5703125" style="14" customWidth="1"/>
    <col min="12253" max="12253" width="10.85546875" style="14" bestFit="1" customWidth="1"/>
    <col min="12254" max="12254" width="46" style="14" customWidth="1"/>
    <col min="12255" max="12255" width="14" style="14" bestFit="1" customWidth="1"/>
    <col min="12256" max="12256" width="10.7109375" style="14" bestFit="1" customWidth="1"/>
    <col min="12257" max="12257" width="10.28515625" style="14" customWidth="1"/>
    <col min="12258" max="12258" width="10" style="14" bestFit="1" customWidth="1"/>
    <col min="12259" max="12259" width="21.7109375" style="14" bestFit="1" customWidth="1"/>
    <col min="12260" max="12260" width="11.28515625" style="14" customWidth="1"/>
    <col min="12261" max="12261" width="8.28515625" style="14" bestFit="1" customWidth="1"/>
    <col min="12262" max="12262" width="9" style="14" customWidth="1"/>
    <col min="12263" max="12502" width="8.85546875" style="14"/>
    <col min="12503" max="12503" width="20.28515625" style="14" customWidth="1"/>
    <col min="12504" max="12504" width="12.140625" style="14" bestFit="1" customWidth="1"/>
    <col min="12505" max="12505" width="10.140625" style="14" bestFit="1" customWidth="1"/>
    <col min="12506" max="12506" width="16.5703125" style="14" bestFit="1" customWidth="1"/>
    <col min="12507" max="12507" width="11.28515625" style="14" bestFit="1" customWidth="1"/>
    <col min="12508" max="12508" width="19.5703125" style="14" customWidth="1"/>
    <col min="12509" max="12509" width="10.85546875" style="14" bestFit="1" customWidth="1"/>
    <col min="12510" max="12510" width="46" style="14" customWidth="1"/>
    <col min="12511" max="12511" width="14" style="14" bestFit="1" customWidth="1"/>
    <col min="12512" max="12512" width="10.7109375" style="14" bestFit="1" customWidth="1"/>
    <col min="12513" max="12513" width="10.28515625" style="14" customWidth="1"/>
    <col min="12514" max="12514" width="10" style="14" bestFit="1" customWidth="1"/>
    <col min="12515" max="12515" width="21.7109375" style="14" bestFit="1" customWidth="1"/>
    <col min="12516" max="12516" width="11.28515625" style="14" customWidth="1"/>
    <col min="12517" max="12517" width="8.28515625" style="14" bestFit="1" customWidth="1"/>
    <col min="12518" max="12518" width="9" style="14" customWidth="1"/>
    <col min="12519" max="12758" width="8.85546875" style="14"/>
    <col min="12759" max="12759" width="20.28515625" style="14" customWidth="1"/>
    <col min="12760" max="12760" width="12.140625" style="14" bestFit="1" customWidth="1"/>
    <col min="12761" max="12761" width="10.140625" style="14" bestFit="1" customWidth="1"/>
    <col min="12762" max="12762" width="16.5703125" style="14" bestFit="1" customWidth="1"/>
    <col min="12763" max="12763" width="11.28515625" style="14" bestFit="1" customWidth="1"/>
    <col min="12764" max="12764" width="19.5703125" style="14" customWidth="1"/>
    <col min="12765" max="12765" width="10.85546875" style="14" bestFit="1" customWidth="1"/>
    <col min="12766" max="12766" width="46" style="14" customWidth="1"/>
    <col min="12767" max="12767" width="14" style="14" bestFit="1" customWidth="1"/>
    <col min="12768" max="12768" width="10.7109375" style="14" bestFit="1" customWidth="1"/>
    <col min="12769" max="12769" width="10.28515625" style="14" customWidth="1"/>
    <col min="12770" max="12770" width="10" style="14" bestFit="1" customWidth="1"/>
    <col min="12771" max="12771" width="21.7109375" style="14" bestFit="1" customWidth="1"/>
    <col min="12772" max="12772" width="11.28515625" style="14" customWidth="1"/>
    <col min="12773" max="12773" width="8.28515625" style="14" bestFit="1" customWidth="1"/>
    <col min="12774" max="12774" width="9" style="14" customWidth="1"/>
    <col min="12775" max="13014" width="8.85546875" style="14"/>
    <col min="13015" max="13015" width="20.28515625" style="14" customWidth="1"/>
    <col min="13016" max="13016" width="12.140625" style="14" bestFit="1" customWidth="1"/>
    <col min="13017" max="13017" width="10.140625" style="14" bestFit="1" customWidth="1"/>
    <col min="13018" max="13018" width="16.5703125" style="14" bestFit="1" customWidth="1"/>
    <col min="13019" max="13019" width="11.28515625" style="14" bestFit="1" customWidth="1"/>
    <col min="13020" max="13020" width="19.5703125" style="14" customWidth="1"/>
    <col min="13021" max="13021" width="10.85546875" style="14" bestFit="1" customWidth="1"/>
    <col min="13022" max="13022" width="46" style="14" customWidth="1"/>
    <col min="13023" max="13023" width="14" style="14" bestFit="1" customWidth="1"/>
    <col min="13024" max="13024" width="10.7109375" style="14" bestFit="1" customWidth="1"/>
    <col min="13025" max="13025" width="10.28515625" style="14" customWidth="1"/>
    <col min="13026" max="13026" width="10" style="14" bestFit="1" customWidth="1"/>
    <col min="13027" max="13027" width="21.7109375" style="14" bestFit="1" customWidth="1"/>
    <col min="13028" max="13028" width="11.28515625" style="14" customWidth="1"/>
    <col min="13029" max="13029" width="8.28515625" style="14" bestFit="1" customWidth="1"/>
    <col min="13030" max="13030" width="9" style="14" customWidth="1"/>
    <col min="13031" max="13270" width="8.85546875" style="14"/>
    <col min="13271" max="13271" width="20.28515625" style="14" customWidth="1"/>
    <col min="13272" max="13272" width="12.140625" style="14" bestFit="1" customWidth="1"/>
    <col min="13273" max="13273" width="10.140625" style="14" bestFit="1" customWidth="1"/>
    <col min="13274" max="13274" width="16.5703125" style="14" bestFit="1" customWidth="1"/>
    <col min="13275" max="13275" width="11.28515625" style="14" bestFit="1" customWidth="1"/>
    <col min="13276" max="13276" width="19.5703125" style="14" customWidth="1"/>
    <col min="13277" max="13277" width="10.85546875" style="14" bestFit="1" customWidth="1"/>
    <col min="13278" max="13278" width="46" style="14" customWidth="1"/>
    <col min="13279" max="13279" width="14" style="14" bestFit="1" customWidth="1"/>
    <col min="13280" max="13280" width="10.7109375" style="14" bestFit="1" customWidth="1"/>
    <col min="13281" max="13281" width="10.28515625" style="14" customWidth="1"/>
    <col min="13282" max="13282" width="10" style="14" bestFit="1" customWidth="1"/>
    <col min="13283" max="13283" width="21.7109375" style="14" bestFit="1" customWidth="1"/>
    <col min="13284" max="13284" width="11.28515625" style="14" customWidth="1"/>
    <col min="13285" max="13285" width="8.28515625" style="14" bestFit="1" customWidth="1"/>
    <col min="13286" max="13286" width="9" style="14" customWidth="1"/>
    <col min="13287" max="13526" width="8.85546875" style="14"/>
    <col min="13527" max="13527" width="20.28515625" style="14" customWidth="1"/>
    <col min="13528" max="13528" width="12.140625" style="14" bestFit="1" customWidth="1"/>
    <col min="13529" max="13529" width="10.140625" style="14" bestFit="1" customWidth="1"/>
    <col min="13530" max="13530" width="16.5703125" style="14" bestFit="1" customWidth="1"/>
    <col min="13531" max="13531" width="11.28515625" style="14" bestFit="1" customWidth="1"/>
    <col min="13532" max="13532" width="19.5703125" style="14" customWidth="1"/>
    <col min="13533" max="13533" width="10.85546875" style="14" bestFit="1" customWidth="1"/>
    <col min="13534" max="13534" width="46" style="14" customWidth="1"/>
    <col min="13535" max="13535" width="14" style="14" bestFit="1" customWidth="1"/>
    <col min="13536" max="13536" width="10.7109375" style="14" bestFit="1" customWidth="1"/>
    <col min="13537" max="13537" width="10.28515625" style="14" customWidth="1"/>
    <col min="13538" max="13538" width="10" style="14" bestFit="1" customWidth="1"/>
    <col min="13539" max="13539" width="21.7109375" style="14" bestFit="1" customWidth="1"/>
    <col min="13540" max="13540" width="11.28515625" style="14" customWidth="1"/>
    <col min="13541" max="13541" width="8.28515625" style="14" bestFit="1" customWidth="1"/>
    <col min="13542" max="13542" width="9" style="14" customWidth="1"/>
    <col min="13543" max="13782" width="8.85546875" style="14"/>
    <col min="13783" max="13783" width="20.28515625" style="14" customWidth="1"/>
    <col min="13784" max="13784" width="12.140625" style="14" bestFit="1" customWidth="1"/>
    <col min="13785" max="13785" width="10.140625" style="14" bestFit="1" customWidth="1"/>
    <col min="13786" max="13786" width="16.5703125" style="14" bestFit="1" customWidth="1"/>
    <col min="13787" max="13787" width="11.28515625" style="14" bestFit="1" customWidth="1"/>
    <col min="13788" max="13788" width="19.5703125" style="14" customWidth="1"/>
    <col min="13789" max="13789" width="10.85546875" style="14" bestFit="1" customWidth="1"/>
    <col min="13790" max="13790" width="46" style="14" customWidth="1"/>
    <col min="13791" max="13791" width="14" style="14" bestFit="1" customWidth="1"/>
    <col min="13792" max="13792" width="10.7109375" style="14" bestFit="1" customWidth="1"/>
    <col min="13793" max="13793" width="10.28515625" style="14" customWidth="1"/>
    <col min="13794" max="13794" width="10" style="14" bestFit="1" customWidth="1"/>
    <col min="13795" max="13795" width="21.7109375" style="14" bestFit="1" customWidth="1"/>
    <col min="13796" max="13796" width="11.28515625" style="14" customWidth="1"/>
    <col min="13797" max="13797" width="8.28515625" style="14" bestFit="1" customWidth="1"/>
    <col min="13798" max="13798" width="9" style="14" customWidth="1"/>
    <col min="13799" max="14038" width="8.85546875" style="14"/>
    <col min="14039" max="14039" width="20.28515625" style="14" customWidth="1"/>
    <col min="14040" max="14040" width="12.140625" style="14" bestFit="1" customWidth="1"/>
    <col min="14041" max="14041" width="10.140625" style="14" bestFit="1" customWidth="1"/>
    <col min="14042" max="14042" width="16.5703125" style="14" bestFit="1" customWidth="1"/>
    <col min="14043" max="14043" width="11.28515625" style="14" bestFit="1" customWidth="1"/>
    <col min="14044" max="14044" width="19.5703125" style="14" customWidth="1"/>
    <col min="14045" max="14045" width="10.85546875" style="14" bestFit="1" customWidth="1"/>
    <col min="14046" max="14046" width="46" style="14" customWidth="1"/>
    <col min="14047" max="14047" width="14" style="14" bestFit="1" customWidth="1"/>
    <col min="14048" max="14048" width="10.7109375" style="14" bestFit="1" customWidth="1"/>
    <col min="14049" max="14049" width="10.28515625" style="14" customWidth="1"/>
    <col min="14050" max="14050" width="10" style="14" bestFit="1" customWidth="1"/>
    <col min="14051" max="14051" width="21.7109375" style="14" bestFit="1" customWidth="1"/>
    <col min="14052" max="14052" width="11.28515625" style="14" customWidth="1"/>
    <col min="14053" max="14053" width="8.28515625" style="14" bestFit="1" customWidth="1"/>
    <col min="14054" max="14054" width="9" style="14" customWidth="1"/>
    <col min="14055" max="14294" width="8.85546875" style="14"/>
    <col min="14295" max="14295" width="20.28515625" style="14" customWidth="1"/>
    <col min="14296" max="14296" width="12.140625" style="14" bestFit="1" customWidth="1"/>
    <col min="14297" max="14297" width="10.140625" style="14" bestFit="1" customWidth="1"/>
    <col min="14298" max="14298" width="16.5703125" style="14" bestFit="1" customWidth="1"/>
    <col min="14299" max="14299" width="11.28515625" style="14" bestFit="1" customWidth="1"/>
    <col min="14300" max="14300" width="19.5703125" style="14" customWidth="1"/>
    <col min="14301" max="14301" width="10.85546875" style="14" bestFit="1" customWidth="1"/>
    <col min="14302" max="14302" width="46" style="14" customWidth="1"/>
    <col min="14303" max="14303" width="14" style="14" bestFit="1" customWidth="1"/>
    <col min="14304" max="14304" width="10.7109375" style="14" bestFit="1" customWidth="1"/>
    <col min="14305" max="14305" width="10.28515625" style="14" customWidth="1"/>
    <col min="14306" max="14306" width="10" style="14" bestFit="1" customWidth="1"/>
    <col min="14307" max="14307" width="21.7109375" style="14" bestFit="1" customWidth="1"/>
    <col min="14308" max="14308" width="11.28515625" style="14" customWidth="1"/>
    <col min="14309" max="14309" width="8.28515625" style="14" bestFit="1" customWidth="1"/>
    <col min="14310" max="14310" width="9" style="14" customWidth="1"/>
    <col min="14311" max="14550" width="8.85546875" style="14"/>
    <col min="14551" max="14551" width="20.28515625" style="14" customWidth="1"/>
    <col min="14552" max="14552" width="12.140625" style="14" bestFit="1" customWidth="1"/>
    <col min="14553" max="14553" width="10.140625" style="14" bestFit="1" customWidth="1"/>
    <col min="14554" max="14554" width="16.5703125" style="14" bestFit="1" customWidth="1"/>
    <col min="14555" max="14555" width="11.28515625" style="14" bestFit="1" customWidth="1"/>
    <col min="14556" max="14556" width="19.5703125" style="14" customWidth="1"/>
    <col min="14557" max="14557" width="10.85546875" style="14" bestFit="1" customWidth="1"/>
    <col min="14558" max="14558" width="46" style="14" customWidth="1"/>
    <col min="14559" max="14559" width="14" style="14" bestFit="1" customWidth="1"/>
    <col min="14560" max="14560" width="10.7109375" style="14" bestFit="1" customWidth="1"/>
    <col min="14561" max="14561" width="10.28515625" style="14" customWidth="1"/>
    <col min="14562" max="14562" width="10" style="14" bestFit="1" customWidth="1"/>
    <col min="14563" max="14563" width="21.7109375" style="14" bestFit="1" customWidth="1"/>
    <col min="14564" max="14564" width="11.28515625" style="14" customWidth="1"/>
    <col min="14565" max="14565" width="8.28515625" style="14" bestFit="1" customWidth="1"/>
    <col min="14566" max="14566" width="9" style="14" customWidth="1"/>
    <col min="14567" max="14806" width="8.85546875" style="14"/>
    <col min="14807" max="14807" width="20.28515625" style="14" customWidth="1"/>
    <col min="14808" max="14808" width="12.140625" style="14" bestFit="1" customWidth="1"/>
    <col min="14809" max="14809" width="10.140625" style="14" bestFit="1" customWidth="1"/>
    <col min="14810" max="14810" width="16.5703125" style="14" bestFit="1" customWidth="1"/>
    <col min="14811" max="14811" width="11.28515625" style="14" bestFit="1" customWidth="1"/>
    <col min="14812" max="14812" width="19.5703125" style="14" customWidth="1"/>
    <col min="14813" max="14813" width="10.85546875" style="14" bestFit="1" customWidth="1"/>
    <col min="14814" max="14814" width="46" style="14" customWidth="1"/>
    <col min="14815" max="14815" width="14" style="14" bestFit="1" customWidth="1"/>
    <col min="14816" max="14816" width="10.7109375" style="14" bestFit="1" customWidth="1"/>
    <col min="14817" max="14817" width="10.28515625" style="14" customWidth="1"/>
    <col min="14818" max="14818" width="10" style="14" bestFit="1" customWidth="1"/>
    <col min="14819" max="14819" width="21.7109375" style="14" bestFit="1" customWidth="1"/>
    <col min="14820" max="14820" width="11.28515625" style="14" customWidth="1"/>
    <col min="14821" max="14821" width="8.28515625" style="14" bestFit="1" customWidth="1"/>
    <col min="14822" max="14822" width="9" style="14" customWidth="1"/>
    <col min="14823" max="15062" width="8.85546875" style="14"/>
    <col min="15063" max="15063" width="20.28515625" style="14" customWidth="1"/>
    <col min="15064" max="15064" width="12.140625" style="14" bestFit="1" customWidth="1"/>
    <col min="15065" max="15065" width="10.140625" style="14" bestFit="1" customWidth="1"/>
    <col min="15066" max="15066" width="16.5703125" style="14" bestFit="1" customWidth="1"/>
    <col min="15067" max="15067" width="11.28515625" style="14" bestFit="1" customWidth="1"/>
    <col min="15068" max="15068" width="19.5703125" style="14" customWidth="1"/>
    <col min="15069" max="15069" width="10.85546875" style="14" bestFit="1" customWidth="1"/>
    <col min="15070" max="15070" width="46" style="14" customWidth="1"/>
    <col min="15071" max="15071" width="14" style="14" bestFit="1" customWidth="1"/>
    <col min="15072" max="15072" width="10.7109375" style="14" bestFit="1" customWidth="1"/>
    <col min="15073" max="15073" width="10.28515625" style="14" customWidth="1"/>
    <col min="15074" max="15074" width="10" style="14" bestFit="1" customWidth="1"/>
    <col min="15075" max="15075" width="21.7109375" style="14" bestFit="1" customWidth="1"/>
    <col min="15076" max="15076" width="11.28515625" style="14" customWidth="1"/>
    <col min="15077" max="15077" width="8.28515625" style="14" bestFit="1" customWidth="1"/>
    <col min="15078" max="15078" width="9" style="14" customWidth="1"/>
    <col min="15079" max="15318" width="8.85546875" style="14"/>
    <col min="15319" max="15319" width="20.28515625" style="14" customWidth="1"/>
    <col min="15320" max="15320" width="12.140625" style="14" bestFit="1" customWidth="1"/>
    <col min="15321" max="15321" width="10.140625" style="14" bestFit="1" customWidth="1"/>
    <col min="15322" max="15322" width="16.5703125" style="14" bestFit="1" customWidth="1"/>
    <col min="15323" max="15323" width="11.28515625" style="14" bestFit="1" customWidth="1"/>
    <col min="15324" max="15324" width="19.5703125" style="14" customWidth="1"/>
    <col min="15325" max="15325" width="10.85546875" style="14" bestFit="1" customWidth="1"/>
    <col min="15326" max="15326" width="46" style="14" customWidth="1"/>
    <col min="15327" max="15327" width="14" style="14" bestFit="1" customWidth="1"/>
    <col min="15328" max="15328" width="10.7109375" style="14" bestFit="1" customWidth="1"/>
    <col min="15329" max="15329" width="10.28515625" style="14" customWidth="1"/>
    <col min="15330" max="15330" width="10" style="14" bestFit="1" customWidth="1"/>
    <col min="15331" max="15331" width="21.7109375" style="14" bestFit="1" customWidth="1"/>
    <col min="15332" max="15332" width="11.28515625" style="14" customWidth="1"/>
    <col min="15333" max="15333" width="8.28515625" style="14" bestFit="1" customWidth="1"/>
    <col min="15334" max="15334" width="9" style="14" customWidth="1"/>
    <col min="15335" max="15574" width="8.85546875" style="14"/>
    <col min="15575" max="15575" width="20.28515625" style="14" customWidth="1"/>
    <col min="15576" max="15576" width="12.140625" style="14" bestFit="1" customWidth="1"/>
    <col min="15577" max="15577" width="10.140625" style="14" bestFit="1" customWidth="1"/>
    <col min="15578" max="15578" width="16.5703125" style="14" bestFit="1" customWidth="1"/>
    <col min="15579" max="15579" width="11.28515625" style="14" bestFit="1" customWidth="1"/>
    <col min="15580" max="15580" width="19.5703125" style="14" customWidth="1"/>
    <col min="15581" max="15581" width="10.85546875" style="14" bestFit="1" customWidth="1"/>
    <col min="15582" max="15582" width="46" style="14" customWidth="1"/>
    <col min="15583" max="15583" width="14" style="14" bestFit="1" customWidth="1"/>
    <col min="15584" max="15584" width="10.7109375" style="14" bestFit="1" customWidth="1"/>
    <col min="15585" max="15585" width="10.28515625" style="14" customWidth="1"/>
    <col min="15586" max="15586" width="10" style="14" bestFit="1" customWidth="1"/>
    <col min="15587" max="15587" width="21.7109375" style="14" bestFit="1" customWidth="1"/>
    <col min="15588" max="15588" width="11.28515625" style="14" customWidth="1"/>
    <col min="15589" max="15589" width="8.28515625" style="14" bestFit="1" customWidth="1"/>
    <col min="15590" max="15590" width="9" style="14" customWidth="1"/>
    <col min="15591" max="15830" width="8.85546875" style="14"/>
    <col min="15831" max="15831" width="20.28515625" style="14" customWidth="1"/>
    <col min="15832" max="15832" width="12.140625" style="14" bestFit="1" customWidth="1"/>
    <col min="15833" max="15833" width="10.140625" style="14" bestFit="1" customWidth="1"/>
    <col min="15834" max="15834" width="16.5703125" style="14" bestFit="1" customWidth="1"/>
    <col min="15835" max="15835" width="11.28515625" style="14" bestFit="1" customWidth="1"/>
    <col min="15836" max="15836" width="19.5703125" style="14" customWidth="1"/>
    <col min="15837" max="15837" width="10.85546875" style="14" bestFit="1" customWidth="1"/>
    <col min="15838" max="15838" width="46" style="14" customWidth="1"/>
    <col min="15839" max="15839" width="14" style="14" bestFit="1" customWidth="1"/>
    <col min="15840" max="15840" width="10.7109375" style="14" bestFit="1" customWidth="1"/>
    <col min="15841" max="15841" width="10.28515625" style="14" customWidth="1"/>
    <col min="15842" max="15842" width="10" style="14" bestFit="1" customWidth="1"/>
    <col min="15843" max="15843" width="21.7109375" style="14" bestFit="1" customWidth="1"/>
    <col min="15844" max="15844" width="11.28515625" style="14" customWidth="1"/>
    <col min="15845" max="15845" width="8.28515625" style="14" bestFit="1" customWidth="1"/>
    <col min="15846" max="15846" width="9" style="14" customWidth="1"/>
    <col min="15847" max="16086" width="8.85546875" style="14"/>
    <col min="16087" max="16087" width="20.28515625" style="14" customWidth="1"/>
    <col min="16088" max="16088" width="12.140625" style="14" bestFit="1" customWidth="1"/>
    <col min="16089" max="16089" width="10.140625" style="14" bestFit="1" customWidth="1"/>
    <col min="16090" max="16090" width="16.5703125" style="14" bestFit="1" customWidth="1"/>
    <col min="16091" max="16091" width="11.28515625" style="14" bestFit="1" customWidth="1"/>
    <col min="16092" max="16092" width="19.5703125" style="14" customWidth="1"/>
    <col min="16093" max="16093" width="10.85546875" style="14" bestFit="1" customWidth="1"/>
    <col min="16094" max="16094" width="46" style="14" customWidth="1"/>
    <col min="16095" max="16095" width="14" style="14" bestFit="1" customWidth="1"/>
    <col min="16096" max="16096" width="10.7109375" style="14" bestFit="1" customWidth="1"/>
    <col min="16097" max="16097" width="10.28515625" style="14" customWidth="1"/>
    <col min="16098" max="16098" width="10" style="14" bestFit="1" customWidth="1"/>
    <col min="16099" max="16099" width="21.7109375" style="14" bestFit="1" customWidth="1"/>
    <col min="16100" max="16100" width="11.28515625" style="14" customWidth="1"/>
    <col min="16101" max="16101" width="8.28515625" style="14" bestFit="1" customWidth="1"/>
    <col min="16102" max="16102" width="9" style="14" customWidth="1"/>
    <col min="16103" max="16384" width="8.85546875" style="14"/>
  </cols>
  <sheetData>
    <row r="3" spans="2:18" s="13" customFormat="1" ht="30" customHeight="1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9" t="s">
        <v>7</v>
      </c>
      <c r="J3" s="9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</row>
    <row r="4" spans="2:18" ht="25.5" customHeight="1" x14ac:dyDescent="0.25">
      <c r="B4" s="16" t="s">
        <v>17</v>
      </c>
      <c r="C4" s="16" t="s">
        <v>18</v>
      </c>
      <c r="D4" s="17" t="s">
        <v>19</v>
      </c>
      <c r="E4" s="17">
        <v>1306975400</v>
      </c>
      <c r="F4" s="17" t="s">
        <v>20</v>
      </c>
      <c r="G4" s="17" t="s">
        <v>20</v>
      </c>
      <c r="H4" s="28" t="s">
        <v>21</v>
      </c>
      <c r="I4" s="29" t="s">
        <v>22</v>
      </c>
      <c r="J4" s="29" t="s">
        <v>23</v>
      </c>
      <c r="K4" s="19">
        <v>1874.42</v>
      </c>
      <c r="L4" s="22">
        <v>0</v>
      </c>
      <c r="M4" s="23">
        <v>0</v>
      </c>
      <c r="N4" s="24">
        <v>0</v>
      </c>
      <c r="O4" s="25">
        <v>83.6</v>
      </c>
      <c r="P4" s="25">
        <v>198.1</v>
      </c>
      <c r="Q4" s="25">
        <v>0</v>
      </c>
      <c r="R4" s="12">
        <f>Q4+P4+O4+N4+K4</f>
        <v>2156.12</v>
      </c>
    </row>
    <row r="5" spans="2:18" ht="25.5" customHeight="1" x14ac:dyDescent="0.25">
      <c r="B5" s="16" t="s">
        <v>24</v>
      </c>
      <c r="C5" s="16" t="s">
        <v>25</v>
      </c>
      <c r="D5" s="17" t="s">
        <v>19</v>
      </c>
      <c r="E5" s="17">
        <v>1308839500</v>
      </c>
      <c r="F5" s="17" t="s">
        <v>26</v>
      </c>
      <c r="G5" s="17" t="s">
        <v>26</v>
      </c>
      <c r="H5" s="28" t="s">
        <v>27</v>
      </c>
      <c r="I5" s="29" t="s">
        <v>22</v>
      </c>
      <c r="J5" s="29" t="s">
        <v>23</v>
      </c>
      <c r="K5" s="19">
        <v>1980.42</v>
      </c>
      <c r="L5" s="22">
        <v>0</v>
      </c>
      <c r="M5" s="23">
        <v>0</v>
      </c>
      <c r="N5" s="24">
        <v>0</v>
      </c>
      <c r="O5" s="25">
        <v>0</v>
      </c>
      <c r="P5" s="25">
        <v>0</v>
      </c>
      <c r="Q5" s="25">
        <v>0</v>
      </c>
      <c r="R5" s="12">
        <f t="shared" ref="R5:R15" si="0">Q5+P5+O5+N5+K5</f>
        <v>1980.42</v>
      </c>
    </row>
    <row r="6" spans="2:18" ht="25.5" customHeight="1" x14ac:dyDescent="0.25">
      <c r="B6" s="30" t="s">
        <v>28</v>
      </c>
      <c r="C6" s="30" t="s">
        <v>29</v>
      </c>
      <c r="D6" s="31" t="s">
        <v>19</v>
      </c>
      <c r="E6" s="31">
        <v>1308807100</v>
      </c>
      <c r="F6" s="31" t="s">
        <v>26</v>
      </c>
      <c r="G6" s="31" t="s">
        <v>26</v>
      </c>
      <c r="H6" s="32" t="s">
        <v>27</v>
      </c>
      <c r="I6" s="33" t="s">
        <v>22</v>
      </c>
      <c r="J6" s="29" t="s">
        <v>23</v>
      </c>
      <c r="K6" s="34">
        <v>1596.42</v>
      </c>
      <c r="L6" s="35">
        <v>0</v>
      </c>
      <c r="M6" s="36">
        <v>0</v>
      </c>
      <c r="N6" s="37">
        <v>0</v>
      </c>
      <c r="O6" s="38">
        <v>90.9</v>
      </c>
      <c r="P6" s="38">
        <v>48</v>
      </c>
      <c r="Q6" s="38">
        <v>0</v>
      </c>
      <c r="R6" s="39">
        <f t="shared" si="0"/>
        <v>1735.3200000000002</v>
      </c>
    </row>
    <row r="7" spans="2:18" ht="25.5" customHeight="1" x14ac:dyDescent="0.25">
      <c r="B7" s="16" t="s">
        <v>17</v>
      </c>
      <c r="C7" s="16" t="s">
        <v>18</v>
      </c>
      <c r="D7" s="17" t="s">
        <v>19</v>
      </c>
      <c r="E7" s="17">
        <v>1308797900</v>
      </c>
      <c r="F7" s="17" t="s">
        <v>26</v>
      </c>
      <c r="G7" s="17" t="s">
        <v>26</v>
      </c>
      <c r="H7" s="28" t="s">
        <v>27</v>
      </c>
      <c r="I7" s="29" t="s">
        <v>22</v>
      </c>
      <c r="J7" s="29" t="s">
        <v>23</v>
      </c>
      <c r="K7" s="19">
        <v>1596.42</v>
      </c>
      <c r="L7" s="22">
        <v>0</v>
      </c>
      <c r="M7" s="23">
        <v>0</v>
      </c>
      <c r="N7" s="24">
        <v>0</v>
      </c>
      <c r="O7" s="25">
        <v>0</v>
      </c>
      <c r="P7" s="25">
        <v>111.41</v>
      </c>
      <c r="Q7" s="25">
        <v>0</v>
      </c>
      <c r="R7" s="12">
        <f t="shared" si="0"/>
        <v>1707.8300000000002</v>
      </c>
    </row>
    <row r="8" spans="2:18" ht="25.5" customHeight="1" x14ac:dyDescent="0.25">
      <c r="B8" s="16" t="s">
        <v>30</v>
      </c>
      <c r="C8" s="16" t="s">
        <v>31</v>
      </c>
      <c r="D8" s="17" t="s">
        <v>19</v>
      </c>
      <c r="E8" s="17">
        <v>1310832000</v>
      </c>
      <c r="F8" s="17" t="s">
        <v>32</v>
      </c>
      <c r="G8" s="17" t="s">
        <v>33</v>
      </c>
      <c r="H8" s="28" t="s">
        <v>34</v>
      </c>
      <c r="I8" s="29" t="s">
        <v>35</v>
      </c>
      <c r="J8" s="29" t="s">
        <v>23</v>
      </c>
      <c r="K8" s="19">
        <v>1345.42</v>
      </c>
      <c r="L8" s="22">
        <v>0</v>
      </c>
      <c r="M8" s="23">
        <v>0</v>
      </c>
      <c r="N8" s="24">
        <v>0</v>
      </c>
      <c r="O8" s="25">
        <v>0</v>
      </c>
      <c r="P8" s="25">
        <v>0</v>
      </c>
      <c r="Q8" s="25">
        <v>0</v>
      </c>
      <c r="R8" s="12">
        <f t="shared" si="0"/>
        <v>1345.42</v>
      </c>
    </row>
    <row r="9" spans="2:18" ht="25.5" customHeight="1" x14ac:dyDescent="0.25">
      <c r="B9" s="16" t="s">
        <v>36</v>
      </c>
      <c r="C9" s="16" t="s">
        <v>37</v>
      </c>
      <c r="D9" s="17" t="s">
        <v>38</v>
      </c>
      <c r="E9" s="17">
        <v>2123147879</v>
      </c>
      <c r="F9" s="17" t="s">
        <v>39</v>
      </c>
      <c r="G9" s="17" t="s">
        <v>40</v>
      </c>
      <c r="H9" s="28" t="s">
        <v>41</v>
      </c>
      <c r="I9" s="29" t="s">
        <v>42</v>
      </c>
      <c r="J9" s="29" t="s">
        <v>23</v>
      </c>
      <c r="K9" s="19">
        <v>577.86</v>
      </c>
      <c r="L9" s="22">
        <v>0</v>
      </c>
      <c r="M9" s="23">
        <v>0</v>
      </c>
      <c r="N9" s="24">
        <v>0</v>
      </c>
      <c r="O9" s="25">
        <v>0</v>
      </c>
      <c r="P9" s="25">
        <v>162.99</v>
      </c>
      <c r="Q9" s="25">
        <v>0</v>
      </c>
      <c r="R9" s="12">
        <f t="shared" si="0"/>
        <v>740.85</v>
      </c>
    </row>
    <row r="10" spans="2:18" ht="25.5" customHeight="1" x14ac:dyDescent="0.25">
      <c r="B10" s="16" t="s">
        <v>24</v>
      </c>
      <c r="C10" s="16" t="s">
        <v>25</v>
      </c>
      <c r="D10" s="17" t="s">
        <v>38</v>
      </c>
      <c r="E10" s="17">
        <v>2123635343</v>
      </c>
      <c r="F10" s="17" t="s">
        <v>39</v>
      </c>
      <c r="G10" s="17" t="s">
        <v>39</v>
      </c>
      <c r="H10" s="28" t="s">
        <v>41</v>
      </c>
      <c r="I10" s="29" t="s">
        <v>43</v>
      </c>
      <c r="J10" s="29" t="s">
        <v>23</v>
      </c>
      <c r="K10" s="19">
        <v>614.85</v>
      </c>
      <c r="L10" s="22">
        <v>0</v>
      </c>
      <c r="M10" s="23">
        <v>0</v>
      </c>
      <c r="N10" s="44">
        <v>0</v>
      </c>
      <c r="O10" s="44">
        <v>0</v>
      </c>
      <c r="P10" s="44">
        <v>0</v>
      </c>
      <c r="Q10" s="44">
        <v>0</v>
      </c>
      <c r="R10" s="12">
        <f t="shared" si="0"/>
        <v>614.85</v>
      </c>
    </row>
    <row r="11" spans="2:18" ht="25.5" customHeight="1" x14ac:dyDescent="0.25">
      <c r="B11" s="16" t="s">
        <v>24</v>
      </c>
      <c r="C11" s="16" t="s">
        <v>25</v>
      </c>
      <c r="D11" s="17" t="s">
        <v>38</v>
      </c>
      <c r="E11" s="17">
        <v>2123635645</v>
      </c>
      <c r="F11" s="17" t="s">
        <v>39</v>
      </c>
      <c r="G11" s="17" t="s">
        <v>39</v>
      </c>
      <c r="H11" s="28" t="s">
        <v>41</v>
      </c>
      <c r="I11" s="29" t="s">
        <v>44</v>
      </c>
      <c r="J11" s="29" t="s">
        <v>23</v>
      </c>
      <c r="K11" s="19">
        <v>760.35</v>
      </c>
      <c r="L11" s="22">
        <v>0</v>
      </c>
      <c r="M11" s="23">
        <v>0</v>
      </c>
      <c r="N11" s="44">
        <v>0</v>
      </c>
      <c r="O11" s="44">
        <v>0</v>
      </c>
      <c r="P11" s="44">
        <v>0</v>
      </c>
      <c r="Q11" s="44">
        <v>0</v>
      </c>
      <c r="R11" s="12">
        <f t="shared" si="0"/>
        <v>760.35</v>
      </c>
    </row>
    <row r="12" spans="2:18" ht="25.5" customHeight="1" x14ac:dyDescent="0.25">
      <c r="B12" s="40" t="s">
        <v>28</v>
      </c>
      <c r="C12" s="30" t="s">
        <v>29</v>
      </c>
      <c r="D12" s="31" t="s">
        <v>38</v>
      </c>
      <c r="E12" s="31">
        <v>2123148126</v>
      </c>
      <c r="F12" s="31" t="s">
        <v>39</v>
      </c>
      <c r="G12" s="31" t="s">
        <v>39</v>
      </c>
      <c r="H12" s="32" t="s">
        <v>41</v>
      </c>
      <c r="I12" s="33" t="s">
        <v>42</v>
      </c>
      <c r="J12" s="29" t="s">
        <v>23</v>
      </c>
      <c r="K12" s="34">
        <v>928.03</v>
      </c>
      <c r="L12" s="35">
        <v>0</v>
      </c>
      <c r="M12" s="23">
        <v>0</v>
      </c>
      <c r="N12" s="41">
        <v>0</v>
      </c>
      <c r="O12" s="41">
        <v>0</v>
      </c>
      <c r="P12" s="38">
        <v>116.68</v>
      </c>
      <c r="Q12" s="38">
        <v>0</v>
      </c>
      <c r="R12" s="39">
        <f t="shared" si="0"/>
        <v>1044.71</v>
      </c>
    </row>
    <row r="13" spans="2:18" ht="25.5" customHeight="1" x14ac:dyDescent="0.25">
      <c r="B13" s="20" t="s">
        <v>36</v>
      </c>
      <c r="C13" s="16" t="s">
        <v>37</v>
      </c>
      <c r="D13" s="17" t="s">
        <v>19</v>
      </c>
      <c r="E13" s="17">
        <v>1313235000</v>
      </c>
      <c r="F13" s="17" t="s">
        <v>45</v>
      </c>
      <c r="G13" s="17" t="s">
        <v>45</v>
      </c>
      <c r="H13" s="28" t="s">
        <v>46</v>
      </c>
      <c r="I13" s="29" t="s">
        <v>22</v>
      </c>
      <c r="J13" s="29" t="s">
        <v>23</v>
      </c>
      <c r="K13" s="19">
        <v>2799.42</v>
      </c>
      <c r="L13" s="22">
        <v>0</v>
      </c>
      <c r="M13" s="23">
        <v>0</v>
      </c>
      <c r="N13" s="24">
        <v>0</v>
      </c>
      <c r="O13" s="25">
        <v>123.07</v>
      </c>
      <c r="P13" s="25">
        <v>296.43</v>
      </c>
      <c r="Q13" s="25">
        <v>0</v>
      </c>
      <c r="R13" s="12">
        <f t="shared" si="0"/>
        <v>3218.92</v>
      </c>
    </row>
    <row r="14" spans="2:18" ht="25.5" customHeight="1" x14ac:dyDescent="0.25">
      <c r="B14" s="20" t="s">
        <v>36</v>
      </c>
      <c r="C14" s="16" t="s">
        <v>37</v>
      </c>
      <c r="D14" s="17" t="s">
        <v>19</v>
      </c>
      <c r="E14" s="17">
        <v>3000092140</v>
      </c>
      <c r="F14" s="17" t="s">
        <v>45</v>
      </c>
      <c r="G14" s="17" t="s">
        <v>45</v>
      </c>
      <c r="H14" s="28" t="s">
        <v>47</v>
      </c>
      <c r="I14" s="29" t="s">
        <v>22</v>
      </c>
      <c r="J14" s="29" t="s">
        <v>23</v>
      </c>
      <c r="K14" s="19">
        <v>520</v>
      </c>
      <c r="L14" s="22">
        <v>0</v>
      </c>
      <c r="M14" s="23">
        <v>0</v>
      </c>
      <c r="N14" s="24">
        <v>0</v>
      </c>
      <c r="O14" s="25">
        <v>0</v>
      </c>
      <c r="P14" s="25">
        <v>0</v>
      </c>
      <c r="Q14" s="25">
        <v>0</v>
      </c>
      <c r="R14" s="12">
        <f t="shared" si="0"/>
        <v>520</v>
      </c>
    </row>
    <row r="15" spans="2:18" ht="25.5" customHeight="1" x14ac:dyDescent="0.25">
      <c r="B15" s="40" t="s">
        <v>48</v>
      </c>
      <c r="C15" s="45" t="s">
        <v>49</v>
      </c>
      <c r="D15" s="31" t="s">
        <v>19</v>
      </c>
      <c r="E15" s="31">
        <v>1313252100</v>
      </c>
      <c r="F15" s="31" t="s">
        <v>45</v>
      </c>
      <c r="G15" s="31" t="s">
        <v>45</v>
      </c>
      <c r="H15" s="32" t="s">
        <v>46</v>
      </c>
      <c r="I15" s="33" t="s">
        <v>22</v>
      </c>
      <c r="J15" s="29" t="s">
        <v>23</v>
      </c>
      <c r="K15" s="34">
        <v>2799.42</v>
      </c>
      <c r="L15" s="35">
        <v>0</v>
      </c>
      <c r="M15" s="23">
        <v>0</v>
      </c>
      <c r="N15" s="41">
        <v>0</v>
      </c>
      <c r="O15" s="41">
        <v>0</v>
      </c>
      <c r="P15" s="41">
        <v>0</v>
      </c>
      <c r="Q15" s="41">
        <v>0</v>
      </c>
      <c r="R15" s="39">
        <f t="shared" si="0"/>
        <v>2799.42</v>
      </c>
    </row>
    <row r="16" spans="2:18" ht="25.5" customHeight="1" x14ac:dyDescent="0.25">
      <c r="K16" s="21">
        <f>SUM(K4:K15)</f>
        <v>17393.030000000002</v>
      </c>
      <c r="L16" s="21">
        <f t="shared" ref="L16:P16" si="1">SUM(L4:L15)</f>
        <v>0</v>
      </c>
      <c r="M16" s="21"/>
      <c r="N16" s="21">
        <f t="shared" si="1"/>
        <v>0</v>
      </c>
      <c r="O16" s="21">
        <f t="shared" si="1"/>
        <v>297.57</v>
      </c>
      <c r="P16" s="21">
        <f t="shared" si="1"/>
        <v>933.61000000000013</v>
      </c>
      <c r="Q16" s="27"/>
      <c r="R16" s="21">
        <f>SUM(R4:R15)</f>
        <v>18624.210000000003</v>
      </c>
    </row>
    <row r="17" spans="11:18" ht="12.75" x14ac:dyDescent="0.25">
      <c r="K17" s="27"/>
      <c r="L17" s="27"/>
      <c r="M17" s="27"/>
      <c r="N17" s="27"/>
      <c r="O17" s="27"/>
      <c r="P17" s="27"/>
      <c r="Q17" s="27"/>
      <c r="R17" s="27"/>
    </row>
    <row r="35" spans="8:8" x14ac:dyDescent="0.25">
      <c r="H35" s="15" t="s">
        <v>50</v>
      </c>
    </row>
  </sheetData>
  <sortState xmlns:xlrd2="http://schemas.microsoft.com/office/spreadsheetml/2017/richdata2" ref="B4:R17">
    <sortCondition ref="F4"/>
  </sortState>
  <pageMargins left="0.78740157499999996" right="0.78740157499999996" top="0.984251969" bottom="0.984251969" header="0.4921259845" footer="0.4921259845"/>
  <pageSetup paperSize="9" scale="54" orientation="landscape" r:id="rId1"/>
  <ignoredErrors>
    <ignoredError sqref="R4:R1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FD49-CAD3-4095-9B85-F1D0E2A777DB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5E33-BDD8-4E8C-8A02-4EAA10ED0211}">
  <dimension ref="B2:R11"/>
  <sheetViews>
    <sheetView showGridLines="0" topLeftCell="EA1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dimension ref="B2:R11"/>
  <sheetViews>
    <sheetView showGridLines="0" zoomScale="70" zoomScaleNormal="70" workbookViewId="0">
      <selection activeCell="H7" sqref="H7"/>
    </sheetView>
  </sheetViews>
  <sheetFormatPr defaultColWidth="8.85546875" defaultRowHeight="12" x14ac:dyDescent="0.25"/>
  <cols>
    <col min="1" max="1" width="3.42578125" style="2" customWidth="1"/>
    <col min="2" max="2" width="18.28515625" style="4" customWidth="1"/>
    <col min="3" max="3" width="12.42578125" style="4" customWidth="1"/>
    <col min="4" max="4" width="9.5703125" style="2" customWidth="1"/>
    <col min="5" max="5" width="15" style="2" hidden="1" customWidth="1"/>
    <col min="6" max="6" width="12" style="2" customWidth="1"/>
    <col min="7" max="7" width="12.7109375" style="2" customWidth="1"/>
    <col min="8" max="8" width="43.85546875" style="4" customWidth="1"/>
    <col min="9" max="9" width="10.7109375" style="4" customWidth="1"/>
    <col min="10" max="10" width="11.5703125" style="4" customWidth="1"/>
    <col min="11" max="11" width="12.5703125" style="2" customWidth="1"/>
    <col min="12" max="12" width="11.140625" style="2" customWidth="1"/>
    <col min="13" max="13" width="10.28515625" style="2" customWidth="1"/>
    <col min="14" max="15" width="11.5703125" style="2" customWidth="1"/>
    <col min="16" max="16" width="11.140625" style="2" customWidth="1"/>
    <col min="17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2.25" customHeight="1" x14ac:dyDescent="0.25">
      <c r="B3" s="20" t="s">
        <v>89</v>
      </c>
      <c r="C3" s="49" t="s">
        <v>90</v>
      </c>
      <c r="D3" s="47" t="s">
        <v>19</v>
      </c>
      <c r="E3" s="17">
        <v>1317134800</v>
      </c>
      <c r="F3" s="51">
        <v>44172</v>
      </c>
      <c r="G3" s="65"/>
      <c r="H3" s="81" t="s">
        <v>91</v>
      </c>
      <c r="I3" s="29" t="s">
        <v>68</v>
      </c>
      <c r="J3" s="29" t="s">
        <v>23</v>
      </c>
      <c r="K3" s="19">
        <v>1171.98</v>
      </c>
      <c r="L3" s="22">
        <f>N3/M3</f>
        <v>215.05</v>
      </c>
      <c r="M3" s="23">
        <v>2</v>
      </c>
      <c r="N3" s="24">
        <v>430.1</v>
      </c>
      <c r="O3" s="25">
        <v>182.2</v>
      </c>
      <c r="P3" s="25">
        <v>280.18</v>
      </c>
      <c r="Q3" s="25">
        <v>0</v>
      </c>
      <c r="R3" s="12">
        <f>K3+N3+O3+P3+Q3</f>
        <v>2064.46</v>
      </c>
    </row>
    <row r="4" spans="2:18" ht="32.25" customHeight="1" x14ac:dyDescent="0.25">
      <c r="B4" s="20" t="s">
        <v>89</v>
      </c>
      <c r="C4" s="49" t="s">
        <v>90</v>
      </c>
      <c r="D4" s="47" t="s">
        <v>38</v>
      </c>
      <c r="E4" s="17">
        <v>1317345700</v>
      </c>
      <c r="F4" s="64"/>
      <c r="G4" s="52">
        <v>44174</v>
      </c>
      <c r="H4" s="82"/>
      <c r="I4" s="29" t="s">
        <v>69</v>
      </c>
      <c r="J4" s="29" t="s">
        <v>23</v>
      </c>
      <c r="K4" s="67">
        <v>1042.21</v>
      </c>
      <c r="L4" s="68"/>
      <c r="M4" s="69"/>
      <c r="N4" s="70"/>
      <c r="O4" s="71"/>
      <c r="P4" s="71"/>
      <c r="Q4" s="71"/>
      <c r="R4" s="12">
        <f>K4+N4+O4+P4+Q4</f>
        <v>1042.21</v>
      </c>
    </row>
    <row r="5" spans="2:18" ht="26.25" customHeight="1" x14ac:dyDescent="0.25">
      <c r="E5" s="4"/>
      <c r="F5" s="42"/>
      <c r="G5" s="42"/>
      <c r="K5" s="66">
        <f>SUM(K3:K4)</f>
        <v>2214.19</v>
      </c>
      <c r="Q5" s="43"/>
      <c r="R5" s="66">
        <f>SUM(R3:R4)</f>
        <v>3106.67</v>
      </c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mergeCells count="1">
    <mergeCell ref="H3:H4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0507-4482-4E90-9E5E-2AD5C9CAE252}">
  <dimension ref="A1:N10"/>
  <sheetViews>
    <sheetView tabSelected="1" workbookViewId="0">
      <selection activeCell="E17" sqref="E17"/>
    </sheetView>
  </sheetViews>
  <sheetFormatPr defaultRowHeight="15" x14ac:dyDescent="0.25"/>
  <cols>
    <col min="1" max="1" width="27" customWidth="1"/>
    <col min="2" max="13" width="9.85546875" customWidth="1"/>
    <col min="14" max="14" width="12.5703125" customWidth="1"/>
  </cols>
  <sheetData>
    <row r="1" spans="1:14" ht="21" x14ac:dyDescent="0.35">
      <c r="A1" s="83" t="s">
        <v>109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 x14ac:dyDescent="0.25">
      <c r="B3" s="75" t="s">
        <v>92</v>
      </c>
      <c r="C3" s="75" t="s">
        <v>93</v>
      </c>
      <c r="D3" s="75" t="s">
        <v>94</v>
      </c>
      <c r="E3" s="75" t="s">
        <v>95</v>
      </c>
      <c r="F3" s="75" t="s">
        <v>96</v>
      </c>
      <c r="G3" s="75" t="s">
        <v>97</v>
      </c>
      <c r="H3" s="75" t="s">
        <v>98</v>
      </c>
      <c r="I3" s="75" t="s">
        <v>99</v>
      </c>
      <c r="J3" s="75" t="s">
        <v>100</v>
      </c>
      <c r="K3" s="75" t="s">
        <v>101</v>
      </c>
      <c r="L3" s="75" t="s">
        <v>102</v>
      </c>
      <c r="M3" s="75" t="s">
        <v>103</v>
      </c>
      <c r="N3" s="75" t="s">
        <v>104</v>
      </c>
    </row>
    <row r="5" spans="1:14" x14ac:dyDescent="0.25">
      <c r="A5" s="72" t="s">
        <v>105</v>
      </c>
      <c r="B5" s="79">
        <f>'JAN 2020'!L16</f>
        <v>0</v>
      </c>
      <c r="C5" s="79">
        <f>'FEV 2020'!N15</f>
        <v>1016.3199999999999</v>
      </c>
      <c r="D5" s="79">
        <f>'MAR 2020'!N11</f>
        <v>544.95000000000005</v>
      </c>
      <c r="E5" s="79">
        <f>'ABR 2020'!L3</f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79">
        <f>'DEZ 2020'!N3</f>
        <v>430.1</v>
      </c>
      <c r="N5" s="79">
        <f>SUM(B5:M5)</f>
        <v>1991.37</v>
      </c>
    </row>
    <row r="6" spans="1:14" x14ac:dyDescent="0.25">
      <c r="A6" s="73" t="s">
        <v>106</v>
      </c>
      <c r="B6" s="76">
        <f>'JAN 2020'!P16</f>
        <v>933.61000000000013</v>
      </c>
      <c r="C6" s="76">
        <f>'FEV 2020'!P15</f>
        <v>971.80000000000007</v>
      </c>
      <c r="D6" s="76">
        <f>'MAR 2020'!P11</f>
        <v>237.31</v>
      </c>
      <c r="E6" s="76">
        <f>'ABR 2020'!P3</f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6">
        <f>'DEZ 2020'!P3</f>
        <v>280.18</v>
      </c>
      <c r="N6" s="76">
        <f t="shared" ref="N6:N8" si="0">SUM(B6:M6)</f>
        <v>2422.9</v>
      </c>
    </row>
    <row r="7" spans="1:14" x14ac:dyDescent="0.25">
      <c r="A7" s="72" t="s">
        <v>107</v>
      </c>
      <c r="B7" s="79">
        <f>'JAN 2020'!K16</f>
        <v>17393.030000000002</v>
      </c>
      <c r="C7" s="79">
        <f>'FEV 2020'!K15</f>
        <v>24178.159999999996</v>
      </c>
      <c r="D7" s="79">
        <f>'MAR 2020'!K11</f>
        <v>8170.2300000000014</v>
      </c>
      <c r="E7" s="79">
        <f>'ABR 2020'!K4</f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79">
        <f>'DEZ 2020'!K5</f>
        <v>2214.19</v>
      </c>
      <c r="N7" s="79">
        <f t="shared" si="0"/>
        <v>51955.610000000008</v>
      </c>
    </row>
    <row r="8" spans="1:14" x14ac:dyDescent="0.25">
      <c r="A8" s="73" t="s">
        <v>108</v>
      </c>
      <c r="B8" s="76">
        <f>'JAN 2020'!O16</f>
        <v>297.57</v>
      </c>
      <c r="C8" s="76">
        <f>'FEV 2020'!O15</f>
        <v>478.73000000000008</v>
      </c>
      <c r="D8" s="76">
        <f>'MAR 2020'!O11</f>
        <v>290.45000000000005</v>
      </c>
      <c r="E8" s="76">
        <f>'ABR 2020'!O3</f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6">
        <f>'DEZ 2020'!O3</f>
        <v>182.2</v>
      </c>
      <c r="N8" s="76">
        <f t="shared" si="0"/>
        <v>1248.95</v>
      </c>
    </row>
    <row r="10" spans="1:14" x14ac:dyDescent="0.25">
      <c r="A10" s="74" t="s">
        <v>104</v>
      </c>
      <c r="B10" s="77">
        <f>SUM(B5:B9)</f>
        <v>18624.210000000003</v>
      </c>
      <c r="C10" s="77">
        <f t="shared" ref="C10:N10" si="1">SUM(C5:C9)</f>
        <v>26645.009999999995</v>
      </c>
      <c r="D10" s="77">
        <f t="shared" si="1"/>
        <v>9242.9400000000023</v>
      </c>
      <c r="E10" s="77">
        <f t="shared" si="1"/>
        <v>0</v>
      </c>
      <c r="F10" s="77">
        <f t="shared" si="1"/>
        <v>0</v>
      </c>
      <c r="G10" s="77">
        <f t="shared" si="1"/>
        <v>0</v>
      </c>
      <c r="H10" s="77">
        <f t="shared" si="1"/>
        <v>0</v>
      </c>
      <c r="I10" s="77">
        <f t="shared" si="1"/>
        <v>0</v>
      </c>
      <c r="J10" s="77">
        <f t="shared" si="1"/>
        <v>0</v>
      </c>
      <c r="K10" s="77">
        <f t="shared" si="1"/>
        <v>0</v>
      </c>
      <c r="L10" s="77">
        <f t="shared" si="1"/>
        <v>0</v>
      </c>
      <c r="M10" s="77">
        <f t="shared" si="1"/>
        <v>3106.67</v>
      </c>
      <c r="N10" s="77">
        <f t="shared" si="1"/>
        <v>57618.83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5"/>
  <sheetViews>
    <sheetView showGridLines="0" topLeftCell="D9" zoomScale="70" zoomScaleNormal="70" workbookViewId="0">
      <selection activeCell="C6" sqref="C6"/>
    </sheetView>
  </sheetViews>
  <sheetFormatPr defaultColWidth="8.85546875" defaultRowHeight="12" x14ac:dyDescent="0.25"/>
  <cols>
    <col min="1" max="1" width="2.28515625" style="2" customWidth="1"/>
    <col min="2" max="2" width="17" style="4" customWidth="1"/>
    <col min="3" max="3" width="21.5703125" style="4" customWidth="1"/>
    <col min="4" max="4" width="9.5703125" style="2" customWidth="1"/>
    <col min="5" max="5" width="15" style="2" hidden="1" customWidth="1"/>
    <col min="6" max="6" width="12.42578125" style="2" customWidth="1"/>
    <col min="7" max="7" width="13.140625" style="2" customWidth="1"/>
    <col min="8" max="8" width="38.28515625" style="4" customWidth="1"/>
    <col min="9" max="10" width="13.85546875" style="4" customWidth="1"/>
    <col min="11" max="11" width="12.140625" style="2" customWidth="1"/>
    <col min="12" max="12" width="13.28515625" style="2" customWidth="1"/>
    <col min="13" max="13" width="9.42578125" style="2" customWidth="1"/>
    <col min="14" max="17" width="10.85546875" style="2" customWidth="1"/>
    <col min="18" max="18" width="15.140625" style="2" customWidth="1"/>
    <col min="19" max="237" width="8.8554687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8.8554687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8.8554687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8.8554687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8.8554687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8.8554687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8.8554687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8.8554687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8.8554687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8.8554687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8.8554687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8.8554687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8.8554687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8.8554687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8.8554687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8.8554687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8.8554687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8.8554687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8.8554687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8.8554687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8.8554687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8.8554687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8.8554687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8.8554687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8.8554687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8.8554687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8.8554687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8.8554687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8.8554687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8.8554687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8.8554687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8.8554687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8.8554687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8.8554687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8.8554687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8.8554687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8.8554687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8.8554687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8.8554687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8.8554687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8.8554687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8.8554687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8.8554687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8.8554687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8.8554687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8.8554687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8.8554687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8.8554687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8.8554687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8.8554687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8.8554687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8.8554687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8.8554687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8.8554687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8.8554687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8.8554687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8.8554687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8.8554687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8.8554687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8.8554687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8.8554687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8.8554687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8.8554687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2.2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2.25" customHeight="1" x14ac:dyDescent="0.25">
      <c r="B3" s="46" t="s">
        <v>17</v>
      </c>
      <c r="C3" s="49" t="s">
        <v>18</v>
      </c>
      <c r="D3" s="47" t="s">
        <v>19</v>
      </c>
      <c r="E3" s="17" t="s">
        <v>55</v>
      </c>
      <c r="F3" s="17" t="s">
        <v>56</v>
      </c>
      <c r="G3" s="17" t="s">
        <v>57</v>
      </c>
      <c r="H3" s="28" t="s">
        <v>58</v>
      </c>
      <c r="I3" s="29" t="s">
        <v>59</v>
      </c>
      <c r="J3" s="29" t="s">
        <v>23</v>
      </c>
      <c r="K3" s="19">
        <v>3093.78</v>
      </c>
      <c r="L3" s="22">
        <v>367.14</v>
      </c>
      <c r="M3" s="23">
        <v>1</v>
      </c>
      <c r="N3" s="24">
        <v>367.14</v>
      </c>
      <c r="O3" s="25">
        <v>182.55</v>
      </c>
      <c r="P3" s="25">
        <v>200</v>
      </c>
      <c r="Q3" s="25">
        <v>0</v>
      </c>
      <c r="R3" s="12">
        <f t="shared" ref="R3:R14" si="0">K3+N3+O3+P3+Q3</f>
        <v>3843.4700000000003</v>
      </c>
    </row>
    <row r="4" spans="2:18" s="1" customFormat="1" ht="32.25" customHeight="1" x14ac:dyDescent="0.25">
      <c r="B4" s="20" t="s">
        <v>60</v>
      </c>
      <c r="C4" s="49" t="s">
        <v>61</v>
      </c>
      <c r="D4" s="17" t="s">
        <v>19</v>
      </c>
      <c r="E4" s="17" t="s">
        <v>62</v>
      </c>
      <c r="F4" s="17" t="s">
        <v>56</v>
      </c>
      <c r="G4" s="17" t="s">
        <v>57</v>
      </c>
      <c r="H4" s="26" t="s">
        <v>58</v>
      </c>
      <c r="I4" s="18" t="s">
        <v>59</v>
      </c>
      <c r="J4" s="29" t="s">
        <v>23</v>
      </c>
      <c r="K4" s="19">
        <v>3093.78</v>
      </c>
      <c r="L4" s="22">
        <v>374.9</v>
      </c>
      <c r="M4" s="23">
        <v>1</v>
      </c>
      <c r="N4" s="24">
        <v>374.9</v>
      </c>
      <c r="O4" s="25">
        <v>138.65</v>
      </c>
      <c r="P4" s="25">
        <v>44.24</v>
      </c>
      <c r="Q4" s="25">
        <v>0</v>
      </c>
      <c r="R4" s="12">
        <f t="shared" si="0"/>
        <v>3651.57</v>
      </c>
    </row>
    <row r="5" spans="2:18" s="1" customFormat="1" ht="32.25" customHeight="1" x14ac:dyDescent="0.25">
      <c r="B5" s="20" t="s">
        <v>17</v>
      </c>
      <c r="C5" s="49" t="s">
        <v>18</v>
      </c>
      <c r="D5" s="47" t="s">
        <v>19</v>
      </c>
      <c r="E5" s="17">
        <v>1317134800</v>
      </c>
      <c r="F5" s="51">
        <v>43872</v>
      </c>
      <c r="G5" s="52">
        <v>43872</v>
      </c>
      <c r="H5" s="28" t="s">
        <v>63</v>
      </c>
      <c r="I5" s="29" t="s">
        <v>22</v>
      </c>
      <c r="J5" s="29" t="s">
        <v>23</v>
      </c>
      <c r="K5" s="19">
        <v>2708.04</v>
      </c>
      <c r="L5" s="22">
        <v>0</v>
      </c>
      <c r="M5" s="23">
        <v>0</v>
      </c>
      <c r="N5" s="24">
        <v>0</v>
      </c>
      <c r="O5" s="25">
        <v>58</v>
      </c>
      <c r="P5" s="25">
        <v>160.33000000000001</v>
      </c>
      <c r="Q5" s="25">
        <v>0</v>
      </c>
      <c r="R5" s="12">
        <f t="shared" si="0"/>
        <v>2926.37</v>
      </c>
    </row>
    <row r="6" spans="2:18" s="1" customFormat="1" ht="32.25" customHeight="1" x14ac:dyDescent="0.25">
      <c r="B6" s="20" t="s">
        <v>36</v>
      </c>
      <c r="C6" s="50" t="s">
        <v>37</v>
      </c>
      <c r="D6" s="47" t="s">
        <v>19</v>
      </c>
      <c r="E6" s="17">
        <v>1317345700</v>
      </c>
      <c r="F6" s="51">
        <v>43872</v>
      </c>
      <c r="G6" s="52">
        <v>43872</v>
      </c>
      <c r="H6" s="28" t="s">
        <v>63</v>
      </c>
      <c r="I6" s="29" t="s">
        <v>22</v>
      </c>
      <c r="J6" s="29" t="s">
        <v>23</v>
      </c>
      <c r="K6" s="19">
        <v>2708.04</v>
      </c>
      <c r="L6" s="22">
        <v>0</v>
      </c>
      <c r="M6" s="23">
        <v>0</v>
      </c>
      <c r="N6" s="24">
        <v>0</v>
      </c>
      <c r="O6" s="25">
        <v>0</v>
      </c>
      <c r="P6" s="25">
        <v>0</v>
      </c>
      <c r="Q6" s="25">
        <v>0</v>
      </c>
      <c r="R6" s="12">
        <f t="shared" si="0"/>
        <v>2708.04</v>
      </c>
    </row>
    <row r="7" spans="2:18" s="1" customFormat="1" ht="32.25" customHeight="1" x14ac:dyDescent="0.25">
      <c r="B7" s="20" t="s">
        <v>64</v>
      </c>
      <c r="C7" s="49" t="s">
        <v>31</v>
      </c>
      <c r="D7" s="47" t="s">
        <v>19</v>
      </c>
      <c r="E7" s="17">
        <v>1316119400</v>
      </c>
      <c r="F7" s="51">
        <v>43880</v>
      </c>
      <c r="G7" s="52">
        <v>43888</v>
      </c>
      <c r="H7" s="28" t="s">
        <v>65</v>
      </c>
      <c r="I7" s="29" t="s">
        <v>35</v>
      </c>
      <c r="J7" s="29" t="s">
        <v>23</v>
      </c>
      <c r="K7" s="19">
        <v>1351.22</v>
      </c>
      <c r="L7" s="22">
        <v>0</v>
      </c>
      <c r="M7" s="23">
        <v>0</v>
      </c>
      <c r="N7" s="24">
        <v>0</v>
      </c>
      <c r="O7" s="25">
        <v>0</v>
      </c>
      <c r="P7" s="25">
        <v>0</v>
      </c>
      <c r="Q7" s="25">
        <v>0</v>
      </c>
      <c r="R7" s="12">
        <f t="shared" si="0"/>
        <v>1351.22</v>
      </c>
    </row>
    <row r="8" spans="2:18" s="1" customFormat="1" ht="32.25" customHeight="1" x14ac:dyDescent="0.25">
      <c r="B8" s="20" t="s">
        <v>66</v>
      </c>
      <c r="C8" s="49" t="s">
        <v>25</v>
      </c>
      <c r="D8" s="47" t="s">
        <v>38</v>
      </c>
      <c r="E8" s="17">
        <v>2125894742</v>
      </c>
      <c r="F8" s="51">
        <v>43881</v>
      </c>
      <c r="G8" s="56"/>
      <c r="H8" s="28" t="s">
        <v>67</v>
      </c>
      <c r="I8" s="29" t="s">
        <v>68</v>
      </c>
      <c r="J8" s="29" t="s">
        <v>23</v>
      </c>
      <c r="K8" s="19">
        <v>962.85</v>
      </c>
      <c r="L8" s="22">
        <v>0</v>
      </c>
      <c r="M8" s="23">
        <v>0</v>
      </c>
      <c r="N8" s="24">
        <v>0</v>
      </c>
      <c r="O8" s="63">
        <v>0</v>
      </c>
      <c r="P8" s="63">
        <v>0</v>
      </c>
      <c r="Q8" s="63">
        <v>0</v>
      </c>
      <c r="R8" s="12">
        <f t="shared" si="0"/>
        <v>962.85</v>
      </c>
    </row>
    <row r="9" spans="2:18" s="1" customFormat="1" ht="32.25" customHeight="1" x14ac:dyDescent="0.25">
      <c r="B9" s="20" t="s">
        <v>66</v>
      </c>
      <c r="C9" s="49" t="s">
        <v>25</v>
      </c>
      <c r="D9" s="47" t="s">
        <v>19</v>
      </c>
      <c r="E9" s="17">
        <v>1319479100</v>
      </c>
      <c r="F9" s="56"/>
      <c r="G9" s="52">
        <v>43881</v>
      </c>
      <c r="H9" s="28" t="s">
        <v>67</v>
      </c>
      <c r="I9" s="29" t="s">
        <v>69</v>
      </c>
      <c r="J9" s="29" t="s">
        <v>23</v>
      </c>
      <c r="K9" s="19">
        <v>1801.57</v>
      </c>
      <c r="L9" s="22">
        <v>0</v>
      </c>
      <c r="M9" s="23">
        <v>0</v>
      </c>
      <c r="N9" s="24">
        <v>0</v>
      </c>
      <c r="O9" s="63">
        <v>0</v>
      </c>
      <c r="P9" s="63">
        <v>0</v>
      </c>
      <c r="Q9" s="63">
        <v>0</v>
      </c>
      <c r="R9" s="12">
        <f t="shared" si="0"/>
        <v>1801.57</v>
      </c>
    </row>
    <row r="10" spans="2:18" s="1" customFormat="1" ht="32.25" customHeight="1" x14ac:dyDescent="0.25">
      <c r="B10" s="40" t="s">
        <v>70</v>
      </c>
      <c r="C10" s="57" t="s">
        <v>61</v>
      </c>
      <c r="D10" s="58" t="s">
        <v>38</v>
      </c>
      <c r="E10" s="31">
        <v>2125898187</v>
      </c>
      <c r="F10" s="59">
        <v>43881</v>
      </c>
      <c r="G10" s="61"/>
      <c r="H10" s="32" t="s">
        <v>67</v>
      </c>
      <c r="I10" s="33" t="s">
        <v>68</v>
      </c>
      <c r="J10" s="29" t="s">
        <v>23</v>
      </c>
      <c r="K10" s="34">
        <v>962.85</v>
      </c>
      <c r="L10" s="62">
        <v>0</v>
      </c>
      <c r="M10" s="36">
        <v>0</v>
      </c>
      <c r="N10" s="37">
        <v>0</v>
      </c>
      <c r="O10" s="38">
        <v>0</v>
      </c>
      <c r="P10" s="38">
        <v>0</v>
      </c>
      <c r="Q10" s="38">
        <v>0</v>
      </c>
      <c r="R10" s="39">
        <f t="shared" si="0"/>
        <v>962.85</v>
      </c>
    </row>
    <row r="11" spans="2:18" s="1" customFormat="1" ht="32.25" customHeight="1" x14ac:dyDescent="0.25">
      <c r="B11" s="40" t="s">
        <v>70</v>
      </c>
      <c r="C11" s="57" t="s">
        <v>61</v>
      </c>
      <c r="D11" s="58" t="s">
        <v>19</v>
      </c>
      <c r="E11" s="31">
        <v>1319526900</v>
      </c>
      <c r="F11" s="61"/>
      <c r="G11" s="60">
        <v>43881</v>
      </c>
      <c r="H11" s="32" t="s">
        <v>67</v>
      </c>
      <c r="I11" s="33" t="s">
        <v>69</v>
      </c>
      <c r="J11" s="29" t="s">
        <v>23</v>
      </c>
      <c r="K11" s="34">
        <v>1801.57</v>
      </c>
      <c r="L11" s="35">
        <v>0</v>
      </c>
      <c r="M11" s="36">
        <v>0</v>
      </c>
      <c r="N11" s="37">
        <v>0</v>
      </c>
      <c r="O11" s="38">
        <v>21.8</v>
      </c>
      <c r="P11" s="38">
        <v>194</v>
      </c>
      <c r="Q11" s="38">
        <v>0</v>
      </c>
      <c r="R11" s="39">
        <f t="shared" si="0"/>
        <v>2017.37</v>
      </c>
    </row>
    <row r="12" spans="2:18" s="1" customFormat="1" ht="32.25" customHeight="1" x14ac:dyDescent="0.25">
      <c r="B12" s="20" t="s">
        <v>17</v>
      </c>
      <c r="C12" s="49" t="s">
        <v>18</v>
      </c>
      <c r="D12" s="47" t="s">
        <v>19</v>
      </c>
      <c r="E12" s="17">
        <v>1319044700</v>
      </c>
      <c r="F12" s="51">
        <v>43880</v>
      </c>
      <c r="G12" s="52">
        <v>43881</v>
      </c>
      <c r="H12" s="28" t="s">
        <v>71</v>
      </c>
      <c r="I12" s="29" t="s">
        <v>22</v>
      </c>
      <c r="J12" s="29" t="s">
        <v>23</v>
      </c>
      <c r="K12" s="19">
        <v>2930.04</v>
      </c>
      <c r="L12" s="22">
        <v>274.27999999999997</v>
      </c>
      <c r="M12" s="23">
        <v>1</v>
      </c>
      <c r="N12" s="24">
        <v>274.27999999999997</v>
      </c>
      <c r="O12" s="25">
        <v>56.5</v>
      </c>
      <c r="P12" s="25">
        <v>148.22999999999999</v>
      </c>
      <c r="Q12" s="25">
        <v>0</v>
      </c>
      <c r="R12" s="12">
        <f t="shared" si="0"/>
        <v>3409.0499999999997</v>
      </c>
    </row>
    <row r="13" spans="2:18" s="1" customFormat="1" ht="32.25" customHeight="1" x14ac:dyDescent="0.25">
      <c r="B13" s="20" t="s">
        <v>72</v>
      </c>
      <c r="C13" s="49" t="s">
        <v>73</v>
      </c>
      <c r="D13" s="47" t="s">
        <v>38</v>
      </c>
      <c r="E13" s="17">
        <v>2125886970</v>
      </c>
      <c r="F13" s="51">
        <v>43881</v>
      </c>
      <c r="G13" s="56"/>
      <c r="H13" s="28" t="s">
        <v>67</v>
      </c>
      <c r="I13" s="29" t="s">
        <v>68</v>
      </c>
      <c r="J13" s="29" t="s">
        <v>23</v>
      </c>
      <c r="K13" s="19">
        <v>962.85</v>
      </c>
      <c r="L13" s="22">
        <v>0</v>
      </c>
      <c r="M13" s="23">
        <v>0</v>
      </c>
      <c r="N13" s="24">
        <v>0</v>
      </c>
      <c r="O13" s="25">
        <v>21.23</v>
      </c>
      <c r="P13" s="25">
        <v>225</v>
      </c>
      <c r="Q13" s="25">
        <v>0</v>
      </c>
      <c r="R13" s="12">
        <f t="shared" si="0"/>
        <v>1209.08</v>
      </c>
    </row>
    <row r="14" spans="2:18" s="1" customFormat="1" ht="32.25" customHeight="1" x14ac:dyDescent="0.25">
      <c r="B14" s="20" t="s">
        <v>72</v>
      </c>
      <c r="C14" s="49" t="s">
        <v>73</v>
      </c>
      <c r="D14" s="47" t="s">
        <v>19</v>
      </c>
      <c r="E14" s="17">
        <v>1319471300</v>
      </c>
      <c r="F14" s="56"/>
      <c r="G14" s="52">
        <v>43881</v>
      </c>
      <c r="H14" s="28" t="s">
        <v>67</v>
      </c>
      <c r="I14" s="29" t="s">
        <v>69</v>
      </c>
      <c r="J14" s="29" t="s">
        <v>23</v>
      </c>
      <c r="K14" s="19">
        <v>1801.57</v>
      </c>
      <c r="L14" s="22">
        <v>0</v>
      </c>
      <c r="M14" s="23">
        <v>0</v>
      </c>
      <c r="N14" s="24">
        <v>0</v>
      </c>
      <c r="O14" s="25">
        <v>0</v>
      </c>
      <c r="P14" s="25">
        <v>0</v>
      </c>
      <c r="Q14" s="25">
        <v>0</v>
      </c>
      <c r="R14" s="12">
        <f t="shared" si="0"/>
        <v>1801.57</v>
      </c>
    </row>
    <row r="15" spans="2:18" ht="32.25" customHeight="1" x14ac:dyDescent="0.25">
      <c r="K15" s="5">
        <f>SUM(K3:K14)</f>
        <v>24178.159999999996</v>
      </c>
      <c r="L15" s="5">
        <f t="shared" ref="L15:Q15" si="1">SUM(L3:L14)</f>
        <v>1016.3199999999999</v>
      </c>
      <c r="M15" s="5"/>
      <c r="N15" s="5">
        <f t="shared" si="1"/>
        <v>1016.3199999999999</v>
      </c>
      <c r="O15" s="5">
        <f t="shared" si="1"/>
        <v>478.73000000000008</v>
      </c>
      <c r="P15" s="5">
        <f t="shared" si="1"/>
        <v>971.80000000000007</v>
      </c>
      <c r="Q15" s="5">
        <f t="shared" si="1"/>
        <v>0</v>
      </c>
      <c r="R15" s="5">
        <f>SUM(R3:R14)</f>
        <v>26645.009999999995</v>
      </c>
    </row>
    <row r="16" spans="2:18" x14ac:dyDescent="0.25">
      <c r="E16" s="4"/>
      <c r="F16" s="42"/>
      <c r="G16" s="42"/>
      <c r="K16" s="43"/>
      <c r="Q16" s="43"/>
      <c r="R16" s="43"/>
    </row>
    <row r="17" spans="2:18" x14ac:dyDescent="0.25">
      <c r="E17" s="4"/>
      <c r="F17" s="42"/>
      <c r="G17" s="42"/>
      <c r="K17" s="43"/>
      <c r="Q17" s="43"/>
      <c r="R17" s="43"/>
    </row>
    <row r="18" spans="2:18" x14ac:dyDescent="0.25">
      <c r="E18" s="4"/>
      <c r="F18" s="42"/>
      <c r="G18" s="42"/>
      <c r="K18" s="43"/>
      <c r="Q18" s="43"/>
      <c r="R18" s="43"/>
    </row>
    <row r="19" spans="2:18" x14ac:dyDescent="0.25">
      <c r="E19" s="4"/>
      <c r="F19" s="42"/>
      <c r="G19" s="42"/>
      <c r="Q19" s="43"/>
    </row>
    <row r="20" spans="2:18" x14ac:dyDescent="0.25">
      <c r="B20" s="3"/>
      <c r="C20" s="3"/>
      <c r="E20" s="4"/>
      <c r="F20" s="42"/>
      <c r="G20" s="42"/>
      <c r="K20" s="43"/>
      <c r="Q20" s="43"/>
      <c r="R20" s="43"/>
    </row>
    <row r="21" spans="2:18" x14ac:dyDescent="0.25">
      <c r="B21" s="3"/>
      <c r="C21" s="3"/>
      <c r="E21" s="4"/>
      <c r="F21" s="42"/>
      <c r="G21" s="42"/>
      <c r="Q21" s="43"/>
    </row>
    <row r="22" spans="2:18" x14ac:dyDescent="0.25">
      <c r="B22" s="3" t="s">
        <v>74</v>
      </c>
      <c r="C22" s="3"/>
    </row>
    <row r="23" spans="2:18" x14ac:dyDescent="0.25">
      <c r="B23" s="3" t="s">
        <v>74</v>
      </c>
      <c r="C23" s="3"/>
    </row>
    <row r="24" spans="2:18" x14ac:dyDescent="0.25">
      <c r="B24" s="3" t="s">
        <v>74</v>
      </c>
      <c r="C24" s="3"/>
    </row>
    <row r="25" spans="2:18" x14ac:dyDescent="0.25">
      <c r="B25" s="3" t="s">
        <v>74</v>
      </c>
      <c r="C25" s="3"/>
    </row>
  </sheetData>
  <sortState xmlns:xlrd2="http://schemas.microsoft.com/office/spreadsheetml/2017/richdata2" ref="F6:F14">
    <sortCondition ref="F6:F14"/>
  </sortState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3CBF-4246-4D56-AB26-75E7B45F2930}">
  <dimension ref="B2:R18"/>
  <sheetViews>
    <sheetView showGridLines="0" topLeftCell="D6" zoomScale="70" zoomScaleNormal="70" workbookViewId="0">
      <selection activeCell="D6" sqref="D6"/>
    </sheetView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30</v>
      </c>
      <c r="C3" s="49" t="s">
        <v>31</v>
      </c>
      <c r="D3" s="17" t="s">
        <v>19</v>
      </c>
      <c r="E3" s="17">
        <v>1326017100</v>
      </c>
      <c r="F3" s="51">
        <v>43902</v>
      </c>
      <c r="G3" s="52">
        <v>43906</v>
      </c>
      <c r="H3" s="26" t="s">
        <v>75</v>
      </c>
      <c r="I3" s="18" t="s">
        <v>35</v>
      </c>
      <c r="J3" s="29" t="s">
        <v>23</v>
      </c>
      <c r="K3" s="19">
        <v>1788.04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1788.04</v>
      </c>
    </row>
    <row r="4" spans="2:18" s="1" customFormat="1" ht="37.5" customHeight="1" x14ac:dyDescent="0.25">
      <c r="B4" s="20" t="s">
        <v>76</v>
      </c>
      <c r="C4" s="49" t="s">
        <v>77</v>
      </c>
      <c r="D4" s="17" t="s">
        <v>19</v>
      </c>
      <c r="E4" s="17">
        <v>1327929300</v>
      </c>
      <c r="F4" s="51">
        <v>43909</v>
      </c>
      <c r="G4" s="52">
        <v>43910</v>
      </c>
      <c r="H4" s="26" t="s">
        <v>78</v>
      </c>
      <c r="I4" s="18" t="s">
        <v>42</v>
      </c>
      <c r="J4" s="29" t="s">
        <v>23</v>
      </c>
      <c r="K4" s="19">
        <v>737.94</v>
      </c>
      <c r="L4" s="22">
        <v>0</v>
      </c>
      <c r="M4" s="23">
        <v>0</v>
      </c>
      <c r="N4" s="24">
        <v>0</v>
      </c>
      <c r="O4" s="25">
        <v>0</v>
      </c>
      <c r="P4" s="25">
        <v>0</v>
      </c>
      <c r="Q4" s="25">
        <v>0</v>
      </c>
      <c r="R4" s="12">
        <f t="shared" ref="R4:R10" si="0">K4+N4+O4+P4+Q4</f>
        <v>737.94</v>
      </c>
    </row>
    <row r="5" spans="2:18" s="1" customFormat="1" ht="37.5" customHeight="1" x14ac:dyDescent="0.25">
      <c r="B5" s="20" t="s">
        <v>79</v>
      </c>
      <c r="C5" s="49" t="s">
        <v>80</v>
      </c>
      <c r="D5" s="47" t="s">
        <v>38</v>
      </c>
      <c r="E5" s="17">
        <v>2127527499</v>
      </c>
      <c r="F5" s="51">
        <v>43895</v>
      </c>
      <c r="G5" s="54"/>
      <c r="H5" s="26" t="s">
        <v>81</v>
      </c>
      <c r="I5" s="18" t="s">
        <v>69</v>
      </c>
      <c r="J5" s="29" t="s">
        <v>23</v>
      </c>
      <c r="K5" s="19">
        <v>1135.4000000000001</v>
      </c>
      <c r="L5" s="22">
        <v>544.95000000000005</v>
      </c>
      <c r="M5" s="23">
        <v>1</v>
      </c>
      <c r="N5" s="24">
        <v>544.95000000000005</v>
      </c>
      <c r="O5" s="25">
        <f>806-648.92</f>
        <v>157.08000000000004</v>
      </c>
      <c r="P5" s="25">
        <f>27.42+10.42+19+47.13</f>
        <v>103.97</v>
      </c>
      <c r="Q5" s="25">
        <v>0</v>
      </c>
      <c r="R5" s="12">
        <f t="shared" si="0"/>
        <v>1941.4000000000003</v>
      </c>
    </row>
    <row r="6" spans="2:18" s="1" customFormat="1" ht="37.5" customHeight="1" x14ac:dyDescent="0.25">
      <c r="B6" s="20" t="s">
        <v>79</v>
      </c>
      <c r="C6" s="49" t="s">
        <v>80</v>
      </c>
      <c r="D6" s="47" t="s">
        <v>19</v>
      </c>
      <c r="E6" s="17">
        <v>1324189300</v>
      </c>
      <c r="F6" s="53"/>
      <c r="G6" s="51">
        <v>43896</v>
      </c>
      <c r="H6" s="26" t="s">
        <v>81</v>
      </c>
      <c r="I6" s="18" t="s">
        <v>68</v>
      </c>
      <c r="J6" s="29" t="s">
        <v>23</v>
      </c>
      <c r="K6" s="19">
        <v>1248.47</v>
      </c>
      <c r="L6" s="22">
        <v>0</v>
      </c>
      <c r="M6" s="23">
        <v>0</v>
      </c>
      <c r="N6" s="24">
        <v>0</v>
      </c>
      <c r="O6" s="25">
        <v>0</v>
      </c>
      <c r="P6" s="25">
        <v>0</v>
      </c>
      <c r="Q6" s="25">
        <v>0</v>
      </c>
      <c r="R6" s="12">
        <f t="shared" si="0"/>
        <v>1248.47</v>
      </c>
    </row>
    <row r="7" spans="2:18" s="1" customFormat="1" ht="37.5" customHeight="1" x14ac:dyDescent="0.25">
      <c r="B7" s="20" t="s">
        <v>82</v>
      </c>
      <c r="C7" s="49" t="s">
        <v>83</v>
      </c>
      <c r="D7" s="47" t="s">
        <v>38</v>
      </c>
      <c r="E7" s="17">
        <v>2127179042</v>
      </c>
      <c r="F7" s="51">
        <v>43896</v>
      </c>
      <c r="G7" s="52">
        <v>43896</v>
      </c>
      <c r="H7" s="28" t="s">
        <v>84</v>
      </c>
      <c r="I7" s="29" t="s">
        <v>42</v>
      </c>
      <c r="J7" s="29" t="s">
        <v>23</v>
      </c>
      <c r="K7" s="19">
        <v>955.52</v>
      </c>
      <c r="L7" s="22">
        <v>0</v>
      </c>
      <c r="M7" s="23">
        <v>0</v>
      </c>
      <c r="N7" s="24">
        <v>0</v>
      </c>
      <c r="O7" s="25">
        <v>8</v>
      </c>
      <c r="P7" s="25">
        <f>15+32.34</f>
        <v>47.34</v>
      </c>
      <c r="Q7" s="25">
        <v>0</v>
      </c>
      <c r="R7" s="12">
        <f t="shared" si="0"/>
        <v>1010.86</v>
      </c>
    </row>
    <row r="8" spans="2:18" s="1" customFormat="1" ht="37.5" customHeight="1" x14ac:dyDescent="0.25">
      <c r="B8" s="20" t="s">
        <v>85</v>
      </c>
      <c r="C8" s="49" t="s">
        <v>83</v>
      </c>
      <c r="D8" s="47" t="s">
        <v>38</v>
      </c>
      <c r="E8" s="17">
        <v>2127178396</v>
      </c>
      <c r="F8" s="51">
        <v>43896</v>
      </c>
      <c r="G8" s="52">
        <v>43896</v>
      </c>
      <c r="H8" s="28" t="s">
        <v>84</v>
      </c>
      <c r="I8" s="29" t="s">
        <v>42</v>
      </c>
      <c r="J8" s="29" t="s">
        <v>23</v>
      </c>
      <c r="K8" s="19">
        <v>955.52</v>
      </c>
      <c r="L8" s="22">
        <v>0</v>
      </c>
      <c r="M8" s="23">
        <v>0</v>
      </c>
      <c r="N8" s="24">
        <v>0</v>
      </c>
      <c r="O8" s="25">
        <v>125.37</v>
      </c>
      <c r="P8" s="25">
        <v>86</v>
      </c>
      <c r="Q8" s="25">
        <v>0</v>
      </c>
      <c r="R8" s="12">
        <f t="shared" si="0"/>
        <v>1166.8899999999999</v>
      </c>
    </row>
    <row r="9" spans="2:18" s="1" customFormat="1" ht="37.5" customHeight="1" x14ac:dyDescent="0.25">
      <c r="B9" s="20" t="s">
        <v>82</v>
      </c>
      <c r="C9" s="49" t="s">
        <v>83</v>
      </c>
      <c r="D9" s="47" t="s">
        <v>38</v>
      </c>
      <c r="E9" s="17">
        <v>2127604128</v>
      </c>
      <c r="F9" s="51">
        <v>43896</v>
      </c>
      <c r="G9" s="55"/>
      <c r="H9" s="28" t="s">
        <v>86</v>
      </c>
      <c r="I9" s="29" t="s">
        <v>43</v>
      </c>
      <c r="J9" s="29" t="s">
        <v>23</v>
      </c>
      <c r="K9" s="19">
        <v>674.67</v>
      </c>
      <c r="L9" s="22">
        <v>0</v>
      </c>
      <c r="M9" s="23">
        <v>0</v>
      </c>
      <c r="N9" s="24">
        <v>0</v>
      </c>
      <c r="O9" s="25">
        <v>0</v>
      </c>
      <c r="P9" s="25">
        <v>0</v>
      </c>
      <c r="Q9" s="25">
        <v>0</v>
      </c>
      <c r="R9" s="12">
        <f t="shared" si="0"/>
        <v>674.67</v>
      </c>
    </row>
    <row r="10" spans="2:18" s="1" customFormat="1" ht="37.5" customHeight="1" x14ac:dyDescent="0.25">
      <c r="B10" s="20" t="s">
        <v>85</v>
      </c>
      <c r="C10" s="49" t="s">
        <v>83</v>
      </c>
      <c r="D10" s="47" t="s">
        <v>38</v>
      </c>
      <c r="E10" s="17">
        <v>2127601510</v>
      </c>
      <c r="F10" s="51">
        <v>43896</v>
      </c>
      <c r="G10" s="55"/>
      <c r="H10" s="28" t="s">
        <v>86</v>
      </c>
      <c r="I10" s="29" t="s">
        <v>43</v>
      </c>
      <c r="J10" s="29" t="s">
        <v>23</v>
      </c>
      <c r="K10" s="19">
        <v>674.67</v>
      </c>
      <c r="L10" s="22">
        <v>0</v>
      </c>
      <c r="M10" s="23">
        <v>0</v>
      </c>
      <c r="N10" s="24">
        <v>0</v>
      </c>
      <c r="O10" s="25">
        <v>0</v>
      </c>
      <c r="P10" s="25">
        <v>0</v>
      </c>
      <c r="Q10" s="25">
        <v>0</v>
      </c>
      <c r="R10" s="12">
        <f t="shared" si="0"/>
        <v>674.67</v>
      </c>
    </row>
    <row r="11" spans="2:18" ht="29.25" customHeight="1" x14ac:dyDescent="0.25">
      <c r="K11" s="5">
        <f>SUM(K3:K10)</f>
        <v>8170.2300000000014</v>
      </c>
      <c r="L11" s="5">
        <f t="shared" ref="L11:Q11" si="1">SUM(L3:L10)</f>
        <v>544.95000000000005</v>
      </c>
      <c r="M11" s="5"/>
      <c r="N11" s="5">
        <f t="shared" si="1"/>
        <v>544.95000000000005</v>
      </c>
      <c r="O11" s="5">
        <f t="shared" si="1"/>
        <v>290.45000000000005</v>
      </c>
      <c r="P11" s="5">
        <f t="shared" si="1"/>
        <v>237.31</v>
      </c>
      <c r="Q11" s="5">
        <f t="shared" si="1"/>
        <v>0</v>
      </c>
      <c r="R11" s="5">
        <f>SUM(R3:R10)</f>
        <v>9242.94</v>
      </c>
    </row>
    <row r="12" spans="2:18" x14ac:dyDescent="0.25">
      <c r="E12" s="4"/>
      <c r="F12" s="42"/>
      <c r="G12" s="42"/>
      <c r="K12" s="43"/>
      <c r="Q12" s="43"/>
      <c r="R12" s="43"/>
    </row>
    <row r="13" spans="2:18" x14ac:dyDescent="0.25">
      <c r="E13" s="4"/>
      <c r="F13" s="42"/>
      <c r="G13" s="42"/>
      <c r="K13" s="43"/>
      <c r="Q13" s="43"/>
      <c r="R13" s="43"/>
    </row>
    <row r="14" spans="2:18" x14ac:dyDescent="0.25">
      <c r="E14" s="4"/>
      <c r="F14" s="42"/>
      <c r="G14" s="42"/>
      <c r="K14" s="43"/>
      <c r="Q14" s="43"/>
      <c r="R14" s="43"/>
    </row>
    <row r="15" spans="2:18" x14ac:dyDescent="0.25">
      <c r="E15" s="4"/>
      <c r="F15" s="42"/>
      <c r="G15" s="42"/>
      <c r="Q15" s="43"/>
    </row>
    <row r="16" spans="2:18" x14ac:dyDescent="0.25">
      <c r="B16" s="3"/>
      <c r="C16" s="3"/>
      <c r="E16" s="4"/>
      <c r="F16" s="42"/>
      <c r="G16" s="42"/>
      <c r="K16" s="43"/>
      <c r="Q16" s="43"/>
      <c r="R16" s="43"/>
    </row>
    <row r="17" spans="2:17" x14ac:dyDescent="0.25">
      <c r="B17" s="3"/>
      <c r="C17" s="3"/>
      <c r="E17" s="4"/>
      <c r="F17" s="42"/>
      <c r="G17" s="42"/>
      <c r="Q17" s="43"/>
    </row>
    <row r="18" spans="2:17" x14ac:dyDescent="0.25">
      <c r="B18" s="3" t="s">
        <v>74</v>
      </c>
      <c r="C18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4505-EBC3-4888-B5EF-7006E30712B6}">
  <dimension ref="B2:R11"/>
  <sheetViews>
    <sheetView showGridLines="0" topLeftCell="F1" zoomScale="70" zoomScaleNormal="70" workbookViewId="0">
      <selection activeCell="E8" sqref="E8"/>
    </sheetView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537E-4A8C-426E-BA36-82FA8DB8DEF4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0467-D70E-4077-A9D0-78486EC13518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9E817-FAEF-4BA9-86B5-25B7E649EA99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3B8B-9DAC-4B99-A0E2-BDB1E71072F8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A042-F561-4AB4-AA19-F4807DEA1C63}">
  <dimension ref="B2:R11"/>
  <sheetViews>
    <sheetView showGridLines="0" zoomScale="70" zoomScaleNormal="70" workbookViewId="0"/>
  </sheetViews>
  <sheetFormatPr defaultColWidth="8.85546875" defaultRowHeight="12" x14ac:dyDescent="0.25"/>
  <cols>
    <col min="1" max="1" width="3.42578125" style="2" customWidth="1"/>
    <col min="2" max="2" width="21.5703125" style="4" customWidth="1"/>
    <col min="3" max="3" width="16.42578125" style="4" customWidth="1"/>
    <col min="4" max="4" width="9.5703125" style="2" customWidth="1"/>
    <col min="5" max="5" width="15" style="2" hidden="1" customWidth="1"/>
    <col min="6" max="7" width="14.7109375" style="2" customWidth="1"/>
    <col min="8" max="8" width="43.85546875" style="4" customWidth="1"/>
    <col min="9" max="9" width="16.28515625" style="4" customWidth="1"/>
    <col min="10" max="10" width="12.42578125" style="4" customWidth="1"/>
    <col min="11" max="11" width="12.5703125" style="2" customWidth="1"/>
    <col min="12" max="13" width="14.140625" style="2" customWidth="1"/>
    <col min="14" max="15" width="11.5703125" style="2" customWidth="1"/>
    <col min="16" max="17" width="12.42578125" style="2" customWidth="1"/>
    <col min="18" max="18" width="12.140625" style="2" customWidth="1"/>
    <col min="19" max="237" width="9.140625" style="2"/>
    <col min="238" max="238" width="20.28515625" style="2" customWidth="1"/>
    <col min="239" max="239" width="12.140625" style="2" bestFit="1" customWidth="1"/>
    <col min="240" max="240" width="10.140625" style="2" bestFit="1" customWidth="1"/>
    <col min="241" max="241" width="16.5703125" style="2" bestFit="1" customWidth="1"/>
    <col min="242" max="242" width="11.28515625" style="2" bestFit="1" customWidth="1"/>
    <col min="243" max="243" width="19.5703125" style="2" customWidth="1"/>
    <col min="244" max="244" width="10.85546875" style="2" bestFit="1" customWidth="1"/>
    <col min="245" max="245" width="46" style="2" customWidth="1"/>
    <col min="246" max="246" width="14" style="2" bestFit="1" customWidth="1"/>
    <col min="247" max="247" width="10.7109375" style="2" bestFit="1" customWidth="1"/>
    <col min="248" max="248" width="10.28515625" style="2" customWidth="1"/>
    <col min="249" max="249" width="10" style="2" bestFit="1" customWidth="1"/>
    <col min="250" max="250" width="21.7109375" style="2" bestFit="1" customWidth="1"/>
    <col min="251" max="251" width="11.28515625" style="2" customWidth="1"/>
    <col min="252" max="252" width="8.28515625" style="2" bestFit="1" customWidth="1"/>
    <col min="253" max="253" width="9" style="2" customWidth="1"/>
    <col min="254" max="493" width="9.140625" style="2"/>
    <col min="494" max="494" width="20.28515625" style="2" customWidth="1"/>
    <col min="495" max="495" width="12.140625" style="2" bestFit="1" customWidth="1"/>
    <col min="496" max="496" width="10.140625" style="2" bestFit="1" customWidth="1"/>
    <col min="497" max="497" width="16.5703125" style="2" bestFit="1" customWidth="1"/>
    <col min="498" max="498" width="11.28515625" style="2" bestFit="1" customWidth="1"/>
    <col min="499" max="499" width="19.5703125" style="2" customWidth="1"/>
    <col min="500" max="500" width="10.85546875" style="2" bestFit="1" customWidth="1"/>
    <col min="501" max="501" width="46" style="2" customWidth="1"/>
    <col min="502" max="502" width="14" style="2" bestFit="1" customWidth="1"/>
    <col min="503" max="503" width="10.7109375" style="2" bestFit="1" customWidth="1"/>
    <col min="504" max="504" width="10.28515625" style="2" customWidth="1"/>
    <col min="505" max="505" width="10" style="2" bestFit="1" customWidth="1"/>
    <col min="506" max="506" width="21.7109375" style="2" bestFit="1" customWidth="1"/>
    <col min="507" max="507" width="11.28515625" style="2" customWidth="1"/>
    <col min="508" max="508" width="8.28515625" style="2" bestFit="1" customWidth="1"/>
    <col min="509" max="509" width="9" style="2" customWidth="1"/>
    <col min="510" max="749" width="9.140625" style="2"/>
    <col min="750" max="750" width="20.28515625" style="2" customWidth="1"/>
    <col min="751" max="751" width="12.140625" style="2" bestFit="1" customWidth="1"/>
    <col min="752" max="752" width="10.140625" style="2" bestFit="1" customWidth="1"/>
    <col min="753" max="753" width="16.5703125" style="2" bestFit="1" customWidth="1"/>
    <col min="754" max="754" width="11.28515625" style="2" bestFit="1" customWidth="1"/>
    <col min="755" max="755" width="19.5703125" style="2" customWidth="1"/>
    <col min="756" max="756" width="10.85546875" style="2" bestFit="1" customWidth="1"/>
    <col min="757" max="757" width="46" style="2" customWidth="1"/>
    <col min="758" max="758" width="14" style="2" bestFit="1" customWidth="1"/>
    <col min="759" max="759" width="10.7109375" style="2" bestFit="1" customWidth="1"/>
    <col min="760" max="760" width="10.28515625" style="2" customWidth="1"/>
    <col min="761" max="761" width="10" style="2" bestFit="1" customWidth="1"/>
    <col min="762" max="762" width="21.7109375" style="2" bestFit="1" customWidth="1"/>
    <col min="763" max="763" width="11.28515625" style="2" customWidth="1"/>
    <col min="764" max="764" width="8.28515625" style="2" bestFit="1" customWidth="1"/>
    <col min="765" max="765" width="9" style="2" customWidth="1"/>
    <col min="766" max="1005" width="9.140625" style="2"/>
    <col min="1006" max="1006" width="20.28515625" style="2" customWidth="1"/>
    <col min="1007" max="1007" width="12.140625" style="2" bestFit="1" customWidth="1"/>
    <col min="1008" max="1008" width="10.140625" style="2" bestFit="1" customWidth="1"/>
    <col min="1009" max="1009" width="16.5703125" style="2" bestFit="1" customWidth="1"/>
    <col min="1010" max="1010" width="11.28515625" style="2" bestFit="1" customWidth="1"/>
    <col min="1011" max="1011" width="19.5703125" style="2" customWidth="1"/>
    <col min="1012" max="1012" width="10.85546875" style="2" bestFit="1" customWidth="1"/>
    <col min="1013" max="1013" width="46" style="2" customWidth="1"/>
    <col min="1014" max="1014" width="14" style="2" bestFit="1" customWidth="1"/>
    <col min="1015" max="1015" width="10.7109375" style="2" bestFit="1" customWidth="1"/>
    <col min="1016" max="1016" width="10.28515625" style="2" customWidth="1"/>
    <col min="1017" max="1017" width="10" style="2" bestFit="1" customWidth="1"/>
    <col min="1018" max="1018" width="21.7109375" style="2" bestFit="1" customWidth="1"/>
    <col min="1019" max="1019" width="11.28515625" style="2" customWidth="1"/>
    <col min="1020" max="1020" width="8.28515625" style="2" bestFit="1" customWidth="1"/>
    <col min="1021" max="1021" width="9" style="2" customWidth="1"/>
    <col min="1022" max="1261" width="9.140625" style="2"/>
    <col min="1262" max="1262" width="20.28515625" style="2" customWidth="1"/>
    <col min="1263" max="1263" width="12.140625" style="2" bestFit="1" customWidth="1"/>
    <col min="1264" max="1264" width="10.140625" style="2" bestFit="1" customWidth="1"/>
    <col min="1265" max="1265" width="16.5703125" style="2" bestFit="1" customWidth="1"/>
    <col min="1266" max="1266" width="11.28515625" style="2" bestFit="1" customWidth="1"/>
    <col min="1267" max="1267" width="19.5703125" style="2" customWidth="1"/>
    <col min="1268" max="1268" width="10.85546875" style="2" bestFit="1" customWidth="1"/>
    <col min="1269" max="1269" width="46" style="2" customWidth="1"/>
    <col min="1270" max="1270" width="14" style="2" bestFit="1" customWidth="1"/>
    <col min="1271" max="1271" width="10.7109375" style="2" bestFit="1" customWidth="1"/>
    <col min="1272" max="1272" width="10.28515625" style="2" customWidth="1"/>
    <col min="1273" max="1273" width="10" style="2" bestFit="1" customWidth="1"/>
    <col min="1274" max="1274" width="21.7109375" style="2" bestFit="1" customWidth="1"/>
    <col min="1275" max="1275" width="11.28515625" style="2" customWidth="1"/>
    <col min="1276" max="1276" width="8.28515625" style="2" bestFit="1" customWidth="1"/>
    <col min="1277" max="1277" width="9" style="2" customWidth="1"/>
    <col min="1278" max="1517" width="9.140625" style="2"/>
    <col min="1518" max="1518" width="20.28515625" style="2" customWidth="1"/>
    <col min="1519" max="1519" width="12.140625" style="2" bestFit="1" customWidth="1"/>
    <col min="1520" max="1520" width="10.140625" style="2" bestFit="1" customWidth="1"/>
    <col min="1521" max="1521" width="16.5703125" style="2" bestFit="1" customWidth="1"/>
    <col min="1522" max="1522" width="11.28515625" style="2" bestFit="1" customWidth="1"/>
    <col min="1523" max="1523" width="19.5703125" style="2" customWidth="1"/>
    <col min="1524" max="1524" width="10.85546875" style="2" bestFit="1" customWidth="1"/>
    <col min="1525" max="1525" width="46" style="2" customWidth="1"/>
    <col min="1526" max="1526" width="14" style="2" bestFit="1" customWidth="1"/>
    <col min="1527" max="1527" width="10.7109375" style="2" bestFit="1" customWidth="1"/>
    <col min="1528" max="1528" width="10.28515625" style="2" customWidth="1"/>
    <col min="1529" max="1529" width="10" style="2" bestFit="1" customWidth="1"/>
    <col min="1530" max="1530" width="21.7109375" style="2" bestFit="1" customWidth="1"/>
    <col min="1531" max="1531" width="11.28515625" style="2" customWidth="1"/>
    <col min="1532" max="1532" width="8.28515625" style="2" bestFit="1" customWidth="1"/>
    <col min="1533" max="1533" width="9" style="2" customWidth="1"/>
    <col min="1534" max="1773" width="9.140625" style="2"/>
    <col min="1774" max="1774" width="20.28515625" style="2" customWidth="1"/>
    <col min="1775" max="1775" width="12.140625" style="2" bestFit="1" customWidth="1"/>
    <col min="1776" max="1776" width="10.140625" style="2" bestFit="1" customWidth="1"/>
    <col min="1777" max="1777" width="16.5703125" style="2" bestFit="1" customWidth="1"/>
    <col min="1778" max="1778" width="11.28515625" style="2" bestFit="1" customWidth="1"/>
    <col min="1779" max="1779" width="19.5703125" style="2" customWidth="1"/>
    <col min="1780" max="1780" width="10.85546875" style="2" bestFit="1" customWidth="1"/>
    <col min="1781" max="1781" width="46" style="2" customWidth="1"/>
    <col min="1782" max="1782" width="14" style="2" bestFit="1" customWidth="1"/>
    <col min="1783" max="1783" width="10.7109375" style="2" bestFit="1" customWidth="1"/>
    <col min="1784" max="1784" width="10.28515625" style="2" customWidth="1"/>
    <col min="1785" max="1785" width="10" style="2" bestFit="1" customWidth="1"/>
    <col min="1786" max="1786" width="21.7109375" style="2" bestFit="1" customWidth="1"/>
    <col min="1787" max="1787" width="11.28515625" style="2" customWidth="1"/>
    <col min="1788" max="1788" width="8.28515625" style="2" bestFit="1" customWidth="1"/>
    <col min="1789" max="1789" width="9" style="2" customWidth="1"/>
    <col min="1790" max="2029" width="9.140625" style="2"/>
    <col min="2030" max="2030" width="20.28515625" style="2" customWidth="1"/>
    <col min="2031" max="2031" width="12.140625" style="2" bestFit="1" customWidth="1"/>
    <col min="2032" max="2032" width="10.140625" style="2" bestFit="1" customWidth="1"/>
    <col min="2033" max="2033" width="16.5703125" style="2" bestFit="1" customWidth="1"/>
    <col min="2034" max="2034" width="11.28515625" style="2" bestFit="1" customWidth="1"/>
    <col min="2035" max="2035" width="19.5703125" style="2" customWidth="1"/>
    <col min="2036" max="2036" width="10.85546875" style="2" bestFit="1" customWidth="1"/>
    <col min="2037" max="2037" width="46" style="2" customWidth="1"/>
    <col min="2038" max="2038" width="14" style="2" bestFit="1" customWidth="1"/>
    <col min="2039" max="2039" width="10.7109375" style="2" bestFit="1" customWidth="1"/>
    <col min="2040" max="2040" width="10.28515625" style="2" customWidth="1"/>
    <col min="2041" max="2041" width="10" style="2" bestFit="1" customWidth="1"/>
    <col min="2042" max="2042" width="21.7109375" style="2" bestFit="1" customWidth="1"/>
    <col min="2043" max="2043" width="11.28515625" style="2" customWidth="1"/>
    <col min="2044" max="2044" width="8.28515625" style="2" bestFit="1" customWidth="1"/>
    <col min="2045" max="2045" width="9" style="2" customWidth="1"/>
    <col min="2046" max="2285" width="9.140625" style="2"/>
    <col min="2286" max="2286" width="20.28515625" style="2" customWidth="1"/>
    <col min="2287" max="2287" width="12.140625" style="2" bestFit="1" customWidth="1"/>
    <col min="2288" max="2288" width="10.140625" style="2" bestFit="1" customWidth="1"/>
    <col min="2289" max="2289" width="16.5703125" style="2" bestFit="1" customWidth="1"/>
    <col min="2290" max="2290" width="11.28515625" style="2" bestFit="1" customWidth="1"/>
    <col min="2291" max="2291" width="19.5703125" style="2" customWidth="1"/>
    <col min="2292" max="2292" width="10.85546875" style="2" bestFit="1" customWidth="1"/>
    <col min="2293" max="2293" width="46" style="2" customWidth="1"/>
    <col min="2294" max="2294" width="14" style="2" bestFit="1" customWidth="1"/>
    <col min="2295" max="2295" width="10.7109375" style="2" bestFit="1" customWidth="1"/>
    <col min="2296" max="2296" width="10.28515625" style="2" customWidth="1"/>
    <col min="2297" max="2297" width="10" style="2" bestFit="1" customWidth="1"/>
    <col min="2298" max="2298" width="21.7109375" style="2" bestFit="1" customWidth="1"/>
    <col min="2299" max="2299" width="11.28515625" style="2" customWidth="1"/>
    <col min="2300" max="2300" width="8.28515625" style="2" bestFit="1" customWidth="1"/>
    <col min="2301" max="2301" width="9" style="2" customWidth="1"/>
    <col min="2302" max="2541" width="9.140625" style="2"/>
    <col min="2542" max="2542" width="20.28515625" style="2" customWidth="1"/>
    <col min="2543" max="2543" width="12.140625" style="2" bestFit="1" customWidth="1"/>
    <col min="2544" max="2544" width="10.140625" style="2" bestFit="1" customWidth="1"/>
    <col min="2545" max="2545" width="16.5703125" style="2" bestFit="1" customWidth="1"/>
    <col min="2546" max="2546" width="11.28515625" style="2" bestFit="1" customWidth="1"/>
    <col min="2547" max="2547" width="19.5703125" style="2" customWidth="1"/>
    <col min="2548" max="2548" width="10.85546875" style="2" bestFit="1" customWidth="1"/>
    <col min="2549" max="2549" width="46" style="2" customWidth="1"/>
    <col min="2550" max="2550" width="14" style="2" bestFit="1" customWidth="1"/>
    <col min="2551" max="2551" width="10.7109375" style="2" bestFit="1" customWidth="1"/>
    <col min="2552" max="2552" width="10.28515625" style="2" customWidth="1"/>
    <col min="2553" max="2553" width="10" style="2" bestFit="1" customWidth="1"/>
    <col min="2554" max="2554" width="21.7109375" style="2" bestFit="1" customWidth="1"/>
    <col min="2555" max="2555" width="11.28515625" style="2" customWidth="1"/>
    <col min="2556" max="2556" width="8.28515625" style="2" bestFit="1" customWidth="1"/>
    <col min="2557" max="2557" width="9" style="2" customWidth="1"/>
    <col min="2558" max="2797" width="9.140625" style="2"/>
    <col min="2798" max="2798" width="20.28515625" style="2" customWidth="1"/>
    <col min="2799" max="2799" width="12.140625" style="2" bestFit="1" customWidth="1"/>
    <col min="2800" max="2800" width="10.140625" style="2" bestFit="1" customWidth="1"/>
    <col min="2801" max="2801" width="16.5703125" style="2" bestFit="1" customWidth="1"/>
    <col min="2802" max="2802" width="11.28515625" style="2" bestFit="1" customWidth="1"/>
    <col min="2803" max="2803" width="19.5703125" style="2" customWidth="1"/>
    <col min="2804" max="2804" width="10.85546875" style="2" bestFit="1" customWidth="1"/>
    <col min="2805" max="2805" width="46" style="2" customWidth="1"/>
    <col min="2806" max="2806" width="14" style="2" bestFit="1" customWidth="1"/>
    <col min="2807" max="2807" width="10.7109375" style="2" bestFit="1" customWidth="1"/>
    <col min="2808" max="2808" width="10.28515625" style="2" customWidth="1"/>
    <col min="2809" max="2809" width="10" style="2" bestFit="1" customWidth="1"/>
    <col min="2810" max="2810" width="21.7109375" style="2" bestFit="1" customWidth="1"/>
    <col min="2811" max="2811" width="11.28515625" style="2" customWidth="1"/>
    <col min="2812" max="2812" width="8.28515625" style="2" bestFit="1" customWidth="1"/>
    <col min="2813" max="2813" width="9" style="2" customWidth="1"/>
    <col min="2814" max="3053" width="9.140625" style="2"/>
    <col min="3054" max="3054" width="20.28515625" style="2" customWidth="1"/>
    <col min="3055" max="3055" width="12.140625" style="2" bestFit="1" customWidth="1"/>
    <col min="3056" max="3056" width="10.140625" style="2" bestFit="1" customWidth="1"/>
    <col min="3057" max="3057" width="16.5703125" style="2" bestFit="1" customWidth="1"/>
    <col min="3058" max="3058" width="11.28515625" style="2" bestFit="1" customWidth="1"/>
    <col min="3059" max="3059" width="19.5703125" style="2" customWidth="1"/>
    <col min="3060" max="3060" width="10.85546875" style="2" bestFit="1" customWidth="1"/>
    <col min="3061" max="3061" width="46" style="2" customWidth="1"/>
    <col min="3062" max="3062" width="14" style="2" bestFit="1" customWidth="1"/>
    <col min="3063" max="3063" width="10.7109375" style="2" bestFit="1" customWidth="1"/>
    <col min="3064" max="3064" width="10.28515625" style="2" customWidth="1"/>
    <col min="3065" max="3065" width="10" style="2" bestFit="1" customWidth="1"/>
    <col min="3066" max="3066" width="21.7109375" style="2" bestFit="1" customWidth="1"/>
    <col min="3067" max="3067" width="11.28515625" style="2" customWidth="1"/>
    <col min="3068" max="3068" width="8.28515625" style="2" bestFit="1" customWidth="1"/>
    <col min="3069" max="3069" width="9" style="2" customWidth="1"/>
    <col min="3070" max="3309" width="9.140625" style="2"/>
    <col min="3310" max="3310" width="20.28515625" style="2" customWidth="1"/>
    <col min="3311" max="3311" width="12.140625" style="2" bestFit="1" customWidth="1"/>
    <col min="3312" max="3312" width="10.140625" style="2" bestFit="1" customWidth="1"/>
    <col min="3313" max="3313" width="16.5703125" style="2" bestFit="1" customWidth="1"/>
    <col min="3314" max="3314" width="11.28515625" style="2" bestFit="1" customWidth="1"/>
    <col min="3315" max="3315" width="19.5703125" style="2" customWidth="1"/>
    <col min="3316" max="3316" width="10.85546875" style="2" bestFit="1" customWidth="1"/>
    <col min="3317" max="3317" width="46" style="2" customWidth="1"/>
    <col min="3318" max="3318" width="14" style="2" bestFit="1" customWidth="1"/>
    <col min="3319" max="3319" width="10.7109375" style="2" bestFit="1" customWidth="1"/>
    <col min="3320" max="3320" width="10.28515625" style="2" customWidth="1"/>
    <col min="3321" max="3321" width="10" style="2" bestFit="1" customWidth="1"/>
    <col min="3322" max="3322" width="21.7109375" style="2" bestFit="1" customWidth="1"/>
    <col min="3323" max="3323" width="11.28515625" style="2" customWidth="1"/>
    <col min="3324" max="3324" width="8.28515625" style="2" bestFit="1" customWidth="1"/>
    <col min="3325" max="3325" width="9" style="2" customWidth="1"/>
    <col min="3326" max="3565" width="9.140625" style="2"/>
    <col min="3566" max="3566" width="20.28515625" style="2" customWidth="1"/>
    <col min="3567" max="3567" width="12.140625" style="2" bestFit="1" customWidth="1"/>
    <col min="3568" max="3568" width="10.140625" style="2" bestFit="1" customWidth="1"/>
    <col min="3569" max="3569" width="16.5703125" style="2" bestFit="1" customWidth="1"/>
    <col min="3570" max="3570" width="11.28515625" style="2" bestFit="1" customWidth="1"/>
    <col min="3571" max="3571" width="19.5703125" style="2" customWidth="1"/>
    <col min="3572" max="3572" width="10.85546875" style="2" bestFit="1" customWidth="1"/>
    <col min="3573" max="3573" width="46" style="2" customWidth="1"/>
    <col min="3574" max="3574" width="14" style="2" bestFit="1" customWidth="1"/>
    <col min="3575" max="3575" width="10.7109375" style="2" bestFit="1" customWidth="1"/>
    <col min="3576" max="3576" width="10.28515625" style="2" customWidth="1"/>
    <col min="3577" max="3577" width="10" style="2" bestFit="1" customWidth="1"/>
    <col min="3578" max="3578" width="21.7109375" style="2" bestFit="1" customWidth="1"/>
    <col min="3579" max="3579" width="11.28515625" style="2" customWidth="1"/>
    <col min="3580" max="3580" width="8.28515625" style="2" bestFit="1" customWidth="1"/>
    <col min="3581" max="3581" width="9" style="2" customWidth="1"/>
    <col min="3582" max="3821" width="9.140625" style="2"/>
    <col min="3822" max="3822" width="20.28515625" style="2" customWidth="1"/>
    <col min="3823" max="3823" width="12.140625" style="2" bestFit="1" customWidth="1"/>
    <col min="3824" max="3824" width="10.140625" style="2" bestFit="1" customWidth="1"/>
    <col min="3825" max="3825" width="16.5703125" style="2" bestFit="1" customWidth="1"/>
    <col min="3826" max="3826" width="11.28515625" style="2" bestFit="1" customWidth="1"/>
    <col min="3827" max="3827" width="19.5703125" style="2" customWidth="1"/>
    <col min="3828" max="3828" width="10.85546875" style="2" bestFit="1" customWidth="1"/>
    <col min="3829" max="3829" width="46" style="2" customWidth="1"/>
    <col min="3830" max="3830" width="14" style="2" bestFit="1" customWidth="1"/>
    <col min="3831" max="3831" width="10.7109375" style="2" bestFit="1" customWidth="1"/>
    <col min="3832" max="3832" width="10.28515625" style="2" customWidth="1"/>
    <col min="3833" max="3833" width="10" style="2" bestFit="1" customWidth="1"/>
    <col min="3834" max="3834" width="21.7109375" style="2" bestFit="1" customWidth="1"/>
    <col min="3835" max="3835" width="11.28515625" style="2" customWidth="1"/>
    <col min="3836" max="3836" width="8.28515625" style="2" bestFit="1" customWidth="1"/>
    <col min="3837" max="3837" width="9" style="2" customWidth="1"/>
    <col min="3838" max="4077" width="9.140625" style="2"/>
    <col min="4078" max="4078" width="20.28515625" style="2" customWidth="1"/>
    <col min="4079" max="4079" width="12.140625" style="2" bestFit="1" customWidth="1"/>
    <col min="4080" max="4080" width="10.140625" style="2" bestFit="1" customWidth="1"/>
    <col min="4081" max="4081" width="16.5703125" style="2" bestFit="1" customWidth="1"/>
    <col min="4082" max="4082" width="11.28515625" style="2" bestFit="1" customWidth="1"/>
    <col min="4083" max="4083" width="19.5703125" style="2" customWidth="1"/>
    <col min="4084" max="4084" width="10.85546875" style="2" bestFit="1" customWidth="1"/>
    <col min="4085" max="4085" width="46" style="2" customWidth="1"/>
    <col min="4086" max="4086" width="14" style="2" bestFit="1" customWidth="1"/>
    <col min="4087" max="4087" width="10.7109375" style="2" bestFit="1" customWidth="1"/>
    <col min="4088" max="4088" width="10.28515625" style="2" customWidth="1"/>
    <col min="4089" max="4089" width="10" style="2" bestFit="1" customWidth="1"/>
    <col min="4090" max="4090" width="21.7109375" style="2" bestFit="1" customWidth="1"/>
    <col min="4091" max="4091" width="11.28515625" style="2" customWidth="1"/>
    <col min="4092" max="4092" width="8.28515625" style="2" bestFit="1" customWidth="1"/>
    <col min="4093" max="4093" width="9" style="2" customWidth="1"/>
    <col min="4094" max="4333" width="9.140625" style="2"/>
    <col min="4334" max="4334" width="20.28515625" style="2" customWidth="1"/>
    <col min="4335" max="4335" width="12.140625" style="2" bestFit="1" customWidth="1"/>
    <col min="4336" max="4336" width="10.140625" style="2" bestFit="1" customWidth="1"/>
    <col min="4337" max="4337" width="16.5703125" style="2" bestFit="1" customWidth="1"/>
    <col min="4338" max="4338" width="11.28515625" style="2" bestFit="1" customWidth="1"/>
    <col min="4339" max="4339" width="19.5703125" style="2" customWidth="1"/>
    <col min="4340" max="4340" width="10.85546875" style="2" bestFit="1" customWidth="1"/>
    <col min="4341" max="4341" width="46" style="2" customWidth="1"/>
    <col min="4342" max="4342" width="14" style="2" bestFit="1" customWidth="1"/>
    <col min="4343" max="4343" width="10.7109375" style="2" bestFit="1" customWidth="1"/>
    <col min="4344" max="4344" width="10.28515625" style="2" customWidth="1"/>
    <col min="4345" max="4345" width="10" style="2" bestFit="1" customWidth="1"/>
    <col min="4346" max="4346" width="21.7109375" style="2" bestFit="1" customWidth="1"/>
    <col min="4347" max="4347" width="11.28515625" style="2" customWidth="1"/>
    <col min="4348" max="4348" width="8.28515625" style="2" bestFit="1" customWidth="1"/>
    <col min="4349" max="4349" width="9" style="2" customWidth="1"/>
    <col min="4350" max="4589" width="9.140625" style="2"/>
    <col min="4590" max="4590" width="20.28515625" style="2" customWidth="1"/>
    <col min="4591" max="4591" width="12.140625" style="2" bestFit="1" customWidth="1"/>
    <col min="4592" max="4592" width="10.140625" style="2" bestFit="1" customWidth="1"/>
    <col min="4593" max="4593" width="16.5703125" style="2" bestFit="1" customWidth="1"/>
    <col min="4594" max="4594" width="11.28515625" style="2" bestFit="1" customWidth="1"/>
    <col min="4595" max="4595" width="19.5703125" style="2" customWidth="1"/>
    <col min="4596" max="4596" width="10.85546875" style="2" bestFit="1" customWidth="1"/>
    <col min="4597" max="4597" width="46" style="2" customWidth="1"/>
    <col min="4598" max="4598" width="14" style="2" bestFit="1" customWidth="1"/>
    <col min="4599" max="4599" width="10.7109375" style="2" bestFit="1" customWidth="1"/>
    <col min="4600" max="4600" width="10.28515625" style="2" customWidth="1"/>
    <col min="4601" max="4601" width="10" style="2" bestFit="1" customWidth="1"/>
    <col min="4602" max="4602" width="21.7109375" style="2" bestFit="1" customWidth="1"/>
    <col min="4603" max="4603" width="11.28515625" style="2" customWidth="1"/>
    <col min="4604" max="4604" width="8.28515625" style="2" bestFit="1" customWidth="1"/>
    <col min="4605" max="4605" width="9" style="2" customWidth="1"/>
    <col min="4606" max="4845" width="9.140625" style="2"/>
    <col min="4846" max="4846" width="20.28515625" style="2" customWidth="1"/>
    <col min="4847" max="4847" width="12.140625" style="2" bestFit="1" customWidth="1"/>
    <col min="4848" max="4848" width="10.140625" style="2" bestFit="1" customWidth="1"/>
    <col min="4849" max="4849" width="16.5703125" style="2" bestFit="1" customWidth="1"/>
    <col min="4850" max="4850" width="11.28515625" style="2" bestFit="1" customWidth="1"/>
    <col min="4851" max="4851" width="19.5703125" style="2" customWidth="1"/>
    <col min="4852" max="4852" width="10.85546875" style="2" bestFit="1" customWidth="1"/>
    <col min="4853" max="4853" width="46" style="2" customWidth="1"/>
    <col min="4854" max="4854" width="14" style="2" bestFit="1" customWidth="1"/>
    <col min="4855" max="4855" width="10.7109375" style="2" bestFit="1" customWidth="1"/>
    <col min="4856" max="4856" width="10.28515625" style="2" customWidth="1"/>
    <col min="4857" max="4857" width="10" style="2" bestFit="1" customWidth="1"/>
    <col min="4858" max="4858" width="21.7109375" style="2" bestFit="1" customWidth="1"/>
    <col min="4859" max="4859" width="11.28515625" style="2" customWidth="1"/>
    <col min="4860" max="4860" width="8.28515625" style="2" bestFit="1" customWidth="1"/>
    <col min="4861" max="4861" width="9" style="2" customWidth="1"/>
    <col min="4862" max="5101" width="9.140625" style="2"/>
    <col min="5102" max="5102" width="20.28515625" style="2" customWidth="1"/>
    <col min="5103" max="5103" width="12.140625" style="2" bestFit="1" customWidth="1"/>
    <col min="5104" max="5104" width="10.140625" style="2" bestFit="1" customWidth="1"/>
    <col min="5105" max="5105" width="16.5703125" style="2" bestFit="1" customWidth="1"/>
    <col min="5106" max="5106" width="11.28515625" style="2" bestFit="1" customWidth="1"/>
    <col min="5107" max="5107" width="19.5703125" style="2" customWidth="1"/>
    <col min="5108" max="5108" width="10.85546875" style="2" bestFit="1" customWidth="1"/>
    <col min="5109" max="5109" width="46" style="2" customWidth="1"/>
    <col min="5110" max="5110" width="14" style="2" bestFit="1" customWidth="1"/>
    <col min="5111" max="5111" width="10.7109375" style="2" bestFit="1" customWidth="1"/>
    <col min="5112" max="5112" width="10.28515625" style="2" customWidth="1"/>
    <col min="5113" max="5113" width="10" style="2" bestFit="1" customWidth="1"/>
    <col min="5114" max="5114" width="21.7109375" style="2" bestFit="1" customWidth="1"/>
    <col min="5115" max="5115" width="11.28515625" style="2" customWidth="1"/>
    <col min="5116" max="5116" width="8.28515625" style="2" bestFit="1" customWidth="1"/>
    <col min="5117" max="5117" width="9" style="2" customWidth="1"/>
    <col min="5118" max="5357" width="9.140625" style="2"/>
    <col min="5358" max="5358" width="20.28515625" style="2" customWidth="1"/>
    <col min="5359" max="5359" width="12.140625" style="2" bestFit="1" customWidth="1"/>
    <col min="5360" max="5360" width="10.140625" style="2" bestFit="1" customWidth="1"/>
    <col min="5361" max="5361" width="16.5703125" style="2" bestFit="1" customWidth="1"/>
    <col min="5362" max="5362" width="11.28515625" style="2" bestFit="1" customWidth="1"/>
    <col min="5363" max="5363" width="19.5703125" style="2" customWidth="1"/>
    <col min="5364" max="5364" width="10.85546875" style="2" bestFit="1" customWidth="1"/>
    <col min="5365" max="5365" width="46" style="2" customWidth="1"/>
    <col min="5366" max="5366" width="14" style="2" bestFit="1" customWidth="1"/>
    <col min="5367" max="5367" width="10.7109375" style="2" bestFit="1" customWidth="1"/>
    <col min="5368" max="5368" width="10.28515625" style="2" customWidth="1"/>
    <col min="5369" max="5369" width="10" style="2" bestFit="1" customWidth="1"/>
    <col min="5370" max="5370" width="21.7109375" style="2" bestFit="1" customWidth="1"/>
    <col min="5371" max="5371" width="11.28515625" style="2" customWidth="1"/>
    <col min="5372" max="5372" width="8.28515625" style="2" bestFit="1" customWidth="1"/>
    <col min="5373" max="5373" width="9" style="2" customWidth="1"/>
    <col min="5374" max="5613" width="9.140625" style="2"/>
    <col min="5614" max="5614" width="20.28515625" style="2" customWidth="1"/>
    <col min="5615" max="5615" width="12.140625" style="2" bestFit="1" customWidth="1"/>
    <col min="5616" max="5616" width="10.140625" style="2" bestFit="1" customWidth="1"/>
    <col min="5617" max="5617" width="16.5703125" style="2" bestFit="1" customWidth="1"/>
    <col min="5618" max="5618" width="11.28515625" style="2" bestFit="1" customWidth="1"/>
    <col min="5619" max="5619" width="19.5703125" style="2" customWidth="1"/>
    <col min="5620" max="5620" width="10.85546875" style="2" bestFit="1" customWidth="1"/>
    <col min="5621" max="5621" width="46" style="2" customWidth="1"/>
    <col min="5622" max="5622" width="14" style="2" bestFit="1" customWidth="1"/>
    <col min="5623" max="5623" width="10.7109375" style="2" bestFit="1" customWidth="1"/>
    <col min="5624" max="5624" width="10.28515625" style="2" customWidth="1"/>
    <col min="5625" max="5625" width="10" style="2" bestFit="1" customWidth="1"/>
    <col min="5626" max="5626" width="21.7109375" style="2" bestFit="1" customWidth="1"/>
    <col min="5627" max="5627" width="11.28515625" style="2" customWidth="1"/>
    <col min="5628" max="5628" width="8.28515625" style="2" bestFit="1" customWidth="1"/>
    <col min="5629" max="5629" width="9" style="2" customWidth="1"/>
    <col min="5630" max="5869" width="9.140625" style="2"/>
    <col min="5870" max="5870" width="20.28515625" style="2" customWidth="1"/>
    <col min="5871" max="5871" width="12.140625" style="2" bestFit="1" customWidth="1"/>
    <col min="5872" max="5872" width="10.140625" style="2" bestFit="1" customWidth="1"/>
    <col min="5873" max="5873" width="16.5703125" style="2" bestFit="1" customWidth="1"/>
    <col min="5874" max="5874" width="11.28515625" style="2" bestFit="1" customWidth="1"/>
    <col min="5875" max="5875" width="19.5703125" style="2" customWidth="1"/>
    <col min="5876" max="5876" width="10.85546875" style="2" bestFit="1" customWidth="1"/>
    <col min="5877" max="5877" width="46" style="2" customWidth="1"/>
    <col min="5878" max="5878" width="14" style="2" bestFit="1" customWidth="1"/>
    <col min="5879" max="5879" width="10.7109375" style="2" bestFit="1" customWidth="1"/>
    <col min="5880" max="5880" width="10.28515625" style="2" customWidth="1"/>
    <col min="5881" max="5881" width="10" style="2" bestFit="1" customWidth="1"/>
    <col min="5882" max="5882" width="21.7109375" style="2" bestFit="1" customWidth="1"/>
    <col min="5883" max="5883" width="11.28515625" style="2" customWidth="1"/>
    <col min="5884" max="5884" width="8.28515625" style="2" bestFit="1" customWidth="1"/>
    <col min="5885" max="5885" width="9" style="2" customWidth="1"/>
    <col min="5886" max="6125" width="9.140625" style="2"/>
    <col min="6126" max="6126" width="20.28515625" style="2" customWidth="1"/>
    <col min="6127" max="6127" width="12.140625" style="2" bestFit="1" customWidth="1"/>
    <col min="6128" max="6128" width="10.140625" style="2" bestFit="1" customWidth="1"/>
    <col min="6129" max="6129" width="16.5703125" style="2" bestFit="1" customWidth="1"/>
    <col min="6130" max="6130" width="11.28515625" style="2" bestFit="1" customWidth="1"/>
    <col min="6131" max="6131" width="19.5703125" style="2" customWidth="1"/>
    <col min="6132" max="6132" width="10.85546875" style="2" bestFit="1" customWidth="1"/>
    <col min="6133" max="6133" width="46" style="2" customWidth="1"/>
    <col min="6134" max="6134" width="14" style="2" bestFit="1" customWidth="1"/>
    <col min="6135" max="6135" width="10.7109375" style="2" bestFit="1" customWidth="1"/>
    <col min="6136" max="6136" width="10.28515625" style="2" customWidth="1"/>
    <col min="6137" max="6137" width="10" style="2" bestFit="1" customWidth="1"/>
    <col min="6138" max="6138" width="21.7109375" style="2" bestFit="1" customWidth="1"/>
    <col min="6139" max="6139" width="11.28515625" style="2" customWidth="1"/>
    <col min="6140" max="6140" width="8.28515625" style="2" bestFit="1" customWidth="1"/>
    <col min="6141" max="6141" width="9" style="2" customWidth="1"/>
    <col min="6142" max="6381" width="9.140625" style="2"/>
    <col min="6382" max="6382" width="20.28515625" style="2" customWidth="1"/>
    <col min="6383" max="6383" width="12.140625" style="2" bestFit="1" customWidth="1"/>
    <col min="6384" max="6384" width="10.140625" style="2" bestFit="1" customWidth="1"/>
    <col min="6385" max="6385" width="16.5703125" style="2" bestFit="1" customWidth="1"/>
    <col min="6386" max="6386" width="11.28515625" style="2" bestFit="1" customWidth="1"/>
    <col min="6387" max="6387" width="19.5703125" style="2" customWidth="1"/>
    <col min="6388" max="6388" width="10.85546875" style="2" bestFit="1" customWidth="1"/>
    <col min="6389" max="6389" width="46" style="2" customWidth="1"/>
    <col min="6390" max="6390" width="14" style="2" bestFit="1" customWidth="1"/>
    <col min="6391" max="6391" width="10.7109375" style="2" bestFit="1" customWidth="1"/>
    <col min="6392" max="6392" width="10.28515625" style="2" customWidth="1"/>
    <col min="6393" max="6393" width="10" style="2" bestFit="1" customWidth="1"/>
    <col min="6394" max="6394" width="21.7109375" style="2" bestFit="1" customWidth="1"/>
    <col min="6395" max="6395" width="11.28515625" style="2" customWidth="1"/>
    <col min="6396" max="6396" width="8.28515625" style="2" bestFit="1" customWidth="1"/>
    <col min="6397" max="6397" width="9" style="2" customWidth="1"/>
    <col min="6398" max="6637" width="9.140625" style="2"/>
    <col min="6638" max="6638" width="20.28515625" style="2" customWidth="1"/>
    <col min="6639" max="6639" width="12.140625" style="2" bestFit="1" customWidth="1"/>
    <col min="6640" max="6640" width="10.140625" style="2" bestFit="1" customWidth="1"/>
    <col min="6641" max="6641" width="16.5703125" style="2" bestFit="1" customWidth="1"/>
    <col min="6642" max="6642" width="11.28515625" style="2" bestFit="1" customWidth="1"/>
    <col min="6643" max="6643" width="19.5703125" style="2" customWidth="1"/>
    <col min="6644" max="6644" width="10.85546875" style="2" bestFit="1" customWidth="1"/>
    <col min="6645" max="6645" width="46" style="2" customWidth="1"/>
    <col min="6646" max="6646" width="14" style="2" bestFit="1" customWidth="1"/>
    <col min="6647" max="6647" width="10.7109375" style="2" bestFit="1" customWidth="1"/>
    <col min="6648" max="6648" width="10.28515625" style="2" customWidth="1"/>
    <col min="6649" max="6649" width="10" style="2" bestFit="1" customWidth="1"/>
    <col min="6650" max="6650" width="21.7109375" style="2" bestFit="1" customWidth="1"/>
    <col min="6651" max="6651" width="11.28515625" style="2" customWidth="1"/>
    <col min="6652" max="6652" width="8.28515625" style="2" bestFit="1" customWidth="1"/>
    <col min="6653" max="6653" width="9" style="2" customWidth="1"/>
    <col min="6654" max="6893" width="9.140625" style="2"/>
    <col min="6894" max="6894" width="20.28515625" style="2" customWidth="1"/>
    <col min="6895" max="6895" width="12.140625" style="2" bestFit="1" customWidth="1"/>
    <col min="6896" max="6896" width="10.140625" style="2" bestFit="1" customWidth="1"/>
    <col min="6897" max="6897" width="16.5703125" style="2" bestFit="1" customWidth="1"/>
    <col min="6898" max="6898" width="11.28515625" style="2" bestFit="1" customWidth="1"/>
    <col min="6899" max="6899" width="19.5703125" style="2" customWidth="1"/>
    <col min="6900" max="6900" width="10.85546875" style="2" bestFit="1" customWidth="1"/>
    <col min="6901" max="6901" width="46" style="2" customWidth="1"/>
    <col min="6902" max="6902" width="14" style="2" bestFit="1" customWidth="1"/>
    <col min="6903" max="6903" width="10.7109375" style="2" bestFit="1" customWidth="1"/>
    <col min="6904" max="6904" width="10.28515625" style="2" customWidth="1"/>
    <col min="6905" max="6905" width="10" style="2" bestFit="1" customWidth="1"/>
    <col min="6906" max="6906" width="21.7109375" style="2" bestFit="1" customWidth="1"/>
    <col min="6907" max="6907" width="11.28515625" style="2" customWidth="1"/>
    <col min="6908" max="6908" width="8.28515625" style="2" bestFit="1" customWidth="1"/>
    <col min="6909" max="6909" width="9" style="2" customWidth="1"/>
    <col min="6910" max="7149" width="9.140625" style="2"/>
    <col min="7150" max="7150" width="20.28515625" style="2" customWidth="1"/>
    <col min="7151" max="7151" width="12.140625" style="2" bestFit="1" customWidth="1"/>
    <col min="7152" max="7152" width="10.140625" style="2" bestFit="1" customWidth="1"/>
    <col min="7153" max="7153" width="16.5703125" style="2" bestFit="1" customWidth="1"/>
    <col min="7154" max="7154" width="11.28515625" style="2" bestFit="1" customWidth="1"/>
    <col min="7155" max="7155" width="19.5703125" style="2" customWidth="1"/>
    <col min="7156" max="7156" width="10.85546875" style="2" bestFit="1" customWidth="1"/>
    <col min="7157" max="7157" width="46" style="2" customWidth="1"/>
    <col min="7158" max="7158" width="14" style="2" bestFit="1" customWidth="1"/>
    <col min="7159" max="7159" width="10.7109375" style="2" bestFit="1" customWidth="1"/>
    <col min="7160" max="7160" width="10.28515625" style="2" customWidth="1"/>
    <col min="7161" max="7161" width="10" style="2" bestFit="1" customWidth="1"/>
    <col min="7162" max="7162" width="21.7109375" style="2" bestFit="1" customWidth="1"/>
    <col min="7163" max="7163" width="11.28515625" style="2" customWidth="1"/>
    <col min="7164" max="7164" width="8.28515625" style="2" bestFit="1" customWidth="1"/>
    <col min="7165" max="7165" width="9" style="2" customWidth="1"/>
    <col min="7166" max="7405" width="9.140625" style="2"/>
    <col min="7406" max="7406" width="20.28515625" style="2" customWidth="1"/>
    <col min="7407" max="7407" width="12.140625" style="2" bestFit="1" customWidth="1"/>
    <col min="7408" max="7408" width="10.140625" style="2" bestFit="1" customWidth="1"/>
    <col min="7409" max="7409" width="16.5703125" style="2" bestFit="1" customWidth="1"/>
    <col min="7410" max="7410" width="11.28515625" style="2" bestFit="1" customWidth="1"/>
    <col min="7411" max="7411" width="19.5703125" style="2" customWidth="1"/>
    <col min="7412" max="7412" width="10.85546875" style="2" bestFit="1" customWidth="1"/>
    <col min="7413" max="7413" width="46" style="2" customWidth="1"/>
    <col min="7414" max="7414" width="14" style="2" bestFit="1" customWidth="1"/>
    <col min="7415" max="7415" width="10.7109375" style="2" bestFit="1" customWidth="1"/>
    <col min="7416" max="7416" width="10.28515625" style="2" customWidth="1"/>
    <col min="7417" max="7417" width="10" style="2" bestFit="1" customWidth="1"/>
    <col min="7418" max="7418" width="21.7109375" style="2" bestFit="1" customWidth="1"/>
    <col min="7419" max="7419" width="11.28515625" style="2" customWidth="1"/>
    <col min="7420" max="7420" width="8.28515625" style="2" bestFit="1" customWidth="1"/>
    <col min="7421" max="7421" width="9" style="2" customWidth="1"/>
    <col min="7422" max="7661" width="9.140625" style="2"/>
    <col min="7662" max="7662" width="20.28515625" style="2" customWidth="1"/>
    <col min="7663" max="7663" width="12.140625" style="2" bestFit="1" customWidth="1"/>
    <col min="7664" max="7664" width="10.140625" style="2" bestFit="1" customWidth="1"/>
    <col min="7665" max="7665" width="16.5703125" style="2" bestFit="1" customWidth="1"/>
    <col min="7666" max="7666" width="11.28515625" style="2" bestFit="1" customWidth="1"/>
    <col min="7667" max="7667" width="19.5703125" style="2" customWidth="1"/>
    <col min="7668" max="7668" width="10.85546875" style="2" bestFit="1" customWidth="1"/>
    <col min="7669" max="7669" width="46" style="2" customWidth="1"/>
    <col min="7670" max="7670" width="14" style="2" bestFit="1" customWidth="1"/>
    <col min="7671" max="7671" width="10.7109375" style="2" bestFit="1" customWidth="1"/>
    <col min="7672" max="7672" width="10.28515625" style="2" customWidth="1"/>
    <col min="7673" max="7673" width="10" style="2" bestFit="1" customWidth="1"/>
    <col min="7674" max="7674" width="21.7109375" style="2" bestFit="1" customWidth="1"/>
    <col min="7675" max="7675" width="11.28515625" style="2" customWidth="1"/>
    <col min="7676" max="7676" width="8.28515625" style="2" bestFit="1" customWidth="1"/>
    <col min="7677" max="7677" width="9" style="2" customWidth="1"/>
    <col min="7678" max="7917" width="9.140625" style="2"/>
    <col min="7918" max="7918" width="20.28515625" style="2" customWidth="1"/>
    <col min="7919" max="7919" width="12.140625" style="2" bestFit="1" customWidth="1"/>
    <col min="7920" max="7920" width="10.140625" style="2" bestFit="1" customWidth="1"/>
    <col min="7921" max="7921" width="16.5703125" style="2" bestFit="1" customWidth="1"/>
    <col min="7922" max="7922" width="11.28515625" style="2" bestFit="1" customWidth="1"/>
    <col min="7923" max="7923" width="19.5703125" style="2" customWidth="1"/>
    <col min="7924" max="7924" width="10.85546875" style="2" bestFit="1" customWidth="1"/>
    <col min="7925" max="7925" width="46" style="2" customWidth="1"/>
    <col min="7926" max="7926" width="14" style="2" bestFit="1" customWidth="1"/>
    <col min="7927" max="7927" width="10.7109375" style="2" bestFit="1" customWidth="1"/>
    <col min="7928" max="7928" width="10.28515625" style="2" customWidth="1"/>
    <col min="7929" max="7929" width="10" style="2" bestFit="1" customWidth="1"/>
    <col min="7930" max="7930" width="21.7109375" style="2" bestFit="1" customWidth="1"/>
    <col min="7931" max="7931" width="11.28515625" style="2" customWidth="1"/>
    <col min="7932" max="7932" width="8.28515625" style="2" bestFit="1" customWidth="1"/>
    <col min="7933" max="7933" width="9" style="2" customWidth="1"/>
    <col min="7934" max="8173" width="9.140625" style="2"/>
    <col min="8174" max="8174" width="20.28515625" style="2" customWidth="1"/>
    <col min="8175" max="8175" width="12.140625" style="2" bestFit="1" customWidth="1"/>
    <col min="8176" max="8176" width="10.140625" style="2" bestFit="1" customWidth="1"/>
    <col min="8177" max="8177" width="16.5703125" style="2" bestFit="1" customWidth="1"/>
    <col min="8178" max="8178" width="11.28515625" style="2" bestFit="1" customWidth="1"/>
    <col min="8179" max="8179" width="19.5703125" style="2" customWidth="1"/>
    <col min="8180" max="8180" width="10.85546875" style="2" bestFit="1" customWidth="1"/>
    <col min="8181" max="8181" width="46" style="2" customWidth="1"/>
    <col min="8182" max="8182" width="14" style="2" bestFit="1" customWidth="1"/>
    <col min="8183" max="8183" width="10.7109375" style="2" bestFit="1" customWidth="1"/>
    <col min="8184" max="8184" width="10.28515625" style="2" customWidth="1"/>
    <col min="8185" max="8185" width="10" style="2" bestFit="1" customWidth="1"/>
    <col min="8186" max="8186" width="21.7109375" style="2" bestFit="1" customWidth="1"/>
    <col min="8187" max="8187" width="11.28515625" style="2" customWidth="1"/>
    <col min="8188" max="8188" width="8.28515625" style="2" bestFit="1" customWidth="1"/>
    <col min="8189" max="8189" width="9" style="2" customWidth="1"/>
    <col min="8190" max="8429" width="9.140625" style="2"/>
    <col min="8430" max="8430" width="20.28515625" style="2" customWidth="1"/>
    <col min="8431" max="8431" width="12.140625" style="2" bestFit="1" customWidth="1"/>
    <col min="8432" max="8432" width="10.140625" style="2" bestFit="1" customWidth="1"/>
    <col min="8433" max="8433" width="16.5703125" style="2" bestFit="1" customWidth="1"/>
    <col min="8434" max="8434" width="11.28515625" style="2" bestFit="1" customWidth="1"/>
    <col min="8435" max="8435" width="19.5703125" style="2" customWidth="1"/>
    <col min="8436" max="8436" width="10.85546875" style="2" bestFit="1" customWidth="1"/>
    <col min="8437" max="8437" width="46" style="2" customWidth="1"/>
    <col min="8438" max="8438" width="14" style="2" bestFit="1" customWidth="1"/>
    <col min="8439" max="8439" width="10.7109375" style="2" bestFit="1" customWidth="1"/>
    <col min="8440" max="8440" width="10.28515625" style="2" customWidth="1"/>
    <col min="8441" max="8441" width="10" style="2" bestFit="1" customWidth="1"/>
    <col min="8442" max="8442" width="21.7109375" style="2" bestFit="1" customWidth="1"/>
    <col min="8443" max="8443" width="11.28515625" style="2" customWidth="1"/>
    <col min="8444" max="8444" width="8.28515625" style="2" bestFit="1" customWidth="1"/>
    <col min="8445" max="8445" width="9" style="2" customWidth="1"/>
    <col min="8446" max="8685" width="9.140625" style="2"/>
    <col min="8686" max="8686" width="20.28515625" style="2" customWidth="1"/>
    <col min="8687" max="8687" width="12.140625" style="2" bestFit="1" customWidth="1"/>
    <col min="8688" max="8688" width="10.140625" style="2" bestFit="1" customWidth="1"/>
    <col min="8689" max="8689" width="16.5703125" style="2" bestFit="1" customWidth="1"/>
    <col min="8690" max="8690" width="11.28515625" style="2" bestFit="1" customWidth="1"/>
    <col min="8691" max="8691" width="19.5703125" style="2" customWidth="1"/>
    <col min="8692" max="8692" width="10.85546875" style="2" bestFit="1" customWidth="1"/>
    <col min="8693" max="8693" width="46" style="2" customWidth="1"/>
    <col min="8694" max="8694" width="14" style="2" bestFit="1" customWidth="1"/>
    <col min="8695" max="8695" width="10.7109375" style="2" bestFit="1" customWidth="1"/>
    <col min="8696" max="8696" width="10.28515625" style="2" customWidth="1"/>
    <col min="8697" max="8697" width="10" style="2" bestFit="1" customWidth="1"/>
    <col min="8698" max="8698" width="21.7109375" style="2" bestFit="1" customWidth="1"/>
    <col min="8699" max="8699" width="11.28515625" style="2" customWidth="1"/>
    <col min="8700" max="8700" width="8.28515625" style="2" bestFit="1" customWidth="1"/>
    <col min="8701" max="8701" width="9" style="2" customWidth="1"/>
    <col min="8702" max="8941" width="9.140625" style="2"/>
    <col min="8942" max="8942" width="20.28515625" style="2" customWidth="1"/>
    <col min="8943" max="8943" width="12.140625" style="2" bestFit="1" customWidth="1"/>
    <col min="8944" max="8944" width="10.140625" style="2" bestFit="1" customWidth="1"/>
    <col min="8945" max="8945" width="16.5703125" style="2" bestFit="1" customWidth="1"/>
    <col min="8946" max="8946" width="11.28515625" style="2" bestFit="1" customWidth="1"/>
    <col min="8947" max="8947" width="19.5703125" style="2" customWidth="1"/>
    <col min="8948" max="8948" width="10.85546875" style="2" bestFit="1" customWidth="1"/>
    <col min="8949" max="8949" width="46" style="2" customWidth="1"/>
    <col min="8950" max="8950" width="14" style="2" bestFit="1" customWidth="1"/>
    <col min="8951" max="8951" width="10.7109375" style="2" bestFit="1" customWidth="1"/>
    <col min="8952" max="8952" width="10.28515625" style="2" customWidth="1"/>
    <col min="8953" max="8953" width="10" style="2" bestFit="1" customWidth="1"/>
    <col min="8954" max="8954" width="21.7109375" style="2" bestFit="1" customWidth="1"/>
    <col min="8955" max="8955" width="11.28515625" style="2" customWidth="1"/>
    <col min="8956" max="8956" width="8.28515625" style="2" bestFit="1" customWidth="1"/>
    <col min="8957" max="8957" width="9" style="2" customWidth="1"/>
    <col min="8958" max="9197" width="9.140625" style="2"/>
    <col min="9198" max="9198" width="20.28515625" style="2" customWidth="1"/>
    <col min="9199" max="9199" width="12.140625" style="2" bestFit="1" customWidth="1"/>
    <col min="9200" max="9200" width="10.140625" style="2" bestFit="1" customWidth="1"/>
    <col min="9201" max="9201" width="16.5703125" style="2" bestFit="1" customWidth="1"/>
    <col min="9202" max="9202" width="11.28515625" style="2" bestFit="1" customWidth="1"/>
    <col min="9203" max="9203" width="19.5703125" style="2" customWidth="1"/>
    <col min="9204" max="9204" width="10.85546875" style="2" bestFit="1" customWidth="1"/>
    <col min="9205" max="9205" width="46" style="2" customWidth="1"/>
    <col min="9206" max="9206" width="14" style="2" bestFit="1" customWidth="1"/>
    <col min="9207" max="9207" width="10.7109375" style="2" bestFit="1" customWidth="1"/>
    <col min="9208" max="9208" width="10.28515625" style="2" customWidth="1"/>
    <col min="9209" max="9209" width="10" style="2" bestFit="1" customWidth="1"/>
    <col min="9210" max="9210" width="21.7109375" style="2" bestFit="1" customWidth="1"/>
    <col min="9211" max="9211" width="11.28515625" style="2" customWidth="1"/>
    <col min="9212" max="9212" width="8.28515625" style="2" bestFit="1" customWidth="1"/>
    <col min="9213" max="9213" width="9" style="2" customWidth="1"/>
    <col min="9214" max="9453" width="9.140625" style="2"/>
    <col min="9454" max="9454" width="20.28515625" style="2" customWidth="1"/>
    <col min="9455" max="9455" width="12.140625" style="2" bestFit="1" customWidth="1"/>
    <col min="9456" max="9456" width="10.140625" style="2" bestFit="1" customWidth="1"/>
    <col min="9457" max="9457" width="16.5703125" style="2" bestFit="1" customWidth="1"/>
    <col min="9458" max="9458" width="11.28515625" style="2" bestFit="1" customWidth="1"/>
    <col min="9459" max="9459" width="19.5703125" style="2" customWidth="1"/>
    <col min="9460" max="9460" width="10.85546875" style="2" bestFit="1" customWidth="1"/>
    <col min="9461" max="9461" width="46" style="2" customWidth="1"/>
    <col min="9462" max="9462" width="14" style="2" bestFit="1" customWidth="1"/>
    <col min="9463" max="9463" width="10.7109375" style="2" bestFit="1" customWidth="1"/>
    <col min="9464" max="9464" width="10.28515625" style="2" customWidth="1"/>
    <col min="9465" max="9465" width="10" style="2" bestFit="1" customWidth="1"/>
    <col min="9466" max="9466" width="21.7109375" style="2" bestFit="1" customWidth="1"/>
    <col min="9467" max="9467" width="11.28515625" style="2" customWidth="1"/>
    <col min="9468" max="9468" width="8.28515625" style="2" bestFit="1" customWidth="1"/>
    <col min="9469" max="9469" width="9" style="2" customWidth="1"/>
    <col min="9470" max="9709" width="9.140625" style="2"/>
    <col min="9710" max="9710" width="20.28515625" style="2" customWidth="1"/>
    <col min="9711" max="9711" width="12.140625" style="2" bestFit="1" customWidth="1"/>
    <col min="9712" max="9712" width="10.140625" style="2" bestFit="1" customWidth="1"/>
    <col min="9713" max="9713" width="16.5703125" style="2" bestFit="1" customWidth="1"/>
    <col min="9714" max="9714" width="11.28515625" style="2" bestFit="1" customWidth="1"/>
    <col min="9715" max="9715" width="19.5703125" style="2" customWidth="1"/>
    <col min="9716" max="9716" width="10.85546875" style="2" bestFit="1" customWidth="1"/>
    <col min="9717" max="9717" width="46" style="2" customWidth="1"/>
    <col min="9718" max="9718" width="14" style="2" bestFit="1" customWidth="1"/>
    <col min="9719" max="9719" width="10.7109375" style="2" bestFit="1" customWidth="1"/>
    <col min="9720" max="9720" width="10.28515625" style="2" customWidth="1"/>
    <col min="9721" max="9721" width="10" style="2" bestFit="1" customWidth="1"/>
    <col min="9722" max="9722" width="21.7109375" style="2" bestFit="1" customWidth="1"/>
    <col min="9723" max="9723" width="11.28515625" style="2" customWidth="1"/>
    <col min="9724" max="9724" width="8.28515625" style="2" bestFit="1" customWidth="1"/>
    <col min="9725" max="9725" width="9" style="2" customWidth="1"/>
    <col min="9726" max="9965" width="9.140625" style="2"/>
    <col min="9966" max="9966" width="20.28515625" style="2" customWidth="1"/>
    <col min="9967" max="9967" width="12.140625" style="2" bestFit="1" customWidth="1"/>
    <col min="9968" max="9968" width="10.140625" style="2" bestFit="1" customWidth="1"/>
    <col min="9969" max="9969" width="16.5703125" style="2" bestFit="1" customWidth="1"/>
    <col min="9970" max="9970" width="11.28515625" style="2" bestFit="1" customWidth="1"/>
    <col min="9971" max="9971" width="19.5703125" style="2" customWidth="1"/>
    <col min="9972" max="9972" width="10.85546875" style="2" bestFit="1" customWidth="1"/>
    <col min="9973" max="9973" width="46" style="2" customWidth="1"/>
    <col min="9974" max="9974" width="14" style="2" bestFit="1" customWidth="1"/>
    <col min="9975" max="9975" width="10.7109375" style="2" bestFit="1" customWidth="1"/>
    <col min="9976" max="9976" width="10.28515625" style="2" customWidth="1"/>
    <col min="9977" max="9977" width="10" style="2" bestFit="1" customWidth="1"/>
    <col min="9978" max="9978" width="21.7109375" style="2" bestFit="1" customWidth="1"/>
    <col min="9979" max="9979" width="11.28515625" style="2" customWidth="1"/>
    <col min="9980" max="9980" width="8.28515625" style="2" bestFit="1" customWidth="1"/>
    <col min="9981" max="9981" width="9" style="2" customWidth="1"/>
    <col min="9982" max="10221" width="9.140625" style="2"/>
    <col min="10222" max="10222" width="20.28515625" style="2" customWidth="1"/>
    <col min="10223" max="10223" width="12.140625" style="2" bestFit="1" customWidth="1"/>
    <col min="10224" max="10224" width="10.140625" style="2" bestFit="1" customWidth="1"/>
    <col min="10225" max="10225" width="16.5703125" style="2" bestFit="1" customWidth="1"/>
    <col min="10226" max="10226" width="11.28515625" style="2" bestFit="1" customWidth="1"/>
    <col min="10227" max="10227" width="19.5703125" style="2" customWidth="1"/>
    <col min="10228" max="10228" width="10.85546875" style="2" bestFit="1" customWidth="1"/>
    <col min="10229" max="10229" width="46" style="2" customWidth="1"/>
    <col min="10230" max="10230" width="14" style="2" bestFit="1" customWidth="1"/>
    <col min="10231" max="10231" width="10.7109375" style="2" bestFit="1" customWidth="1"/>
    <col min="10232" max="10232" width="10.28515625" style="2" customWidth="1"/>
    <col min="10233" max="10233" width="10" style="2" bestFit="1" customWidth="1"/>
    <col min="10234" max="10234" width="21.7109375" style="2" bestFit="1" customWidth="1"/>
    <col min="10235" max="10235" width="11.28515625" style="2" customWidth="1"/>
    <col min="10236" max="10236" width="8.28515625" style="2" bestFit="1" customWidth="1"/>
    <col min="10237" max="10237" width="9" style="2" customWidth="1"/>
    <col min="10238" max="10477" width="9.140625" style="2"/>
    <col min="10478" max="10478" width="20.28515625" style="2" customWidth="1"/>
    <col min="10479" max="10479" width="12.140625" style="2" bestFit="1" customWidth="1"/>
    <col min="10480" max="10480" width="10.140625" style="2" bestFit="1" customWidth="1"/>
    <col min="10481" max="10481" width="16.5703125" style="2" bestFit="1" customWidth="1"/>
    <col min="10482" max="10482" width="11.28515625" style="2" bestFit="1" customWidth="1"/>
    <col min="10483" max="10483" width="19.5703125" style="2" customWidth="1"/>
    <col min="10484" max="10484" width="10.85546875" style="2" bestFit="1" customWidth="1"/>
    <col min="10485" max="10485" width="46" style="2" customWidth="1"/>
    <col min="10486" max="10486" width="14" style="2" bestFit="1" customWidth="1"/>
    <col min="10487" max="10487" width="10.7109375" style="2" bestFit="1" customWidth="1"/>
    <col min="10488" max="10488" width="10.28515625" style="2" customWidth="1"/>
    <col min="10489" max="10489" width="10" style="2" bestFit="1" customWidth="1"/>
    <col min="10490" max="10490" width="21.7109375" style="2" bestFit="1" customWidth="1"/>
    <col min="10491" max="10491" width="11.28515625" style="2" customWidth="1"/>
    <col min="10492" max="10492" width="8.28515625" style="2" bestFit="1" customWidth="1"/>
    <col min="10493" max="10493" width="9" style="2" customWidth="1"/>
    <col min="10494" max="10733" width="9.140625" style="2"/>
    <col min="10734" max="10734" width="20.28515625" style="2" customWidth="1"/>
    <col min="10735" max="10735" width="12.140625" style="2" bestFit="1" customWidth="1"/>
    <col min="10736" max="10736" width="10.140625" style="2" bestFit="1" customWidth="1"/>
    <col min="10737" max="10737" width="16.5703125" style="2" bestFit="1" customWidth="1"/>
    <col min="10738" max="10738" width="11.28515625" style="2" bestFit="1" customWidth="1"/>
    <col min="10739" max="10739" width="19.5703125" style="2" customWidth="1"/>
    <col min="10740" max="10740" width="10.85546875" style="2" bestFit="1" customWidth="1"/>
    <col min="10741" max="10741" width="46" style="2" customWidth="1"/>
    <col min="10742" max="10742" width="14" style="2" bestFit="1" customWidth="1"/>
    <col min="10743" max="10743" width="10.7109375" style="2" bestFit="1" customWidth="1"/>
    <col min="10744" max="10744" width="10.28515625" style="2" customWidth="1"/>
    <col min="10745" max="10745" width="10" style="2" bestFit="1" customWidth="1"/>
    <col min="10746" max="10746" width="21.7109375" style="2" bestFit="1" customWidth="1"/>
    <col min="10747" max="10747" width="11.28515625" style="2" customWidth="1"/>
    <col min="10748" max="10748" width="8.28515625" style="2" bestFit="1" customWidth="1"/>
    <col min="10749" max="10749" width="9" style="2" customWidth="1"/>
    <col min="10750" max="10989" width="9.140625" style="2"/>
    <col min="10990" max="10990" width="20.28515625" style="2" customWidth="1"/>
    <col min="10991" max="10991" width="12.140625" style="2" bestFit="1" customWidth="1"/>
    <col min="10992" max="10992" width="10.140625" style="2" bestFit="1" customWidth="1"/>
    <col min="10993" max="10993" width="16.5703125" style="2" bestFit="1" customWidth="1"/>
    <col min="10994" max="10994" width="11.28515625" style="2" bestFit="1" customWidth="1"/>
    <col min="10995" max="10995" width="19.5703125" style="2" customWidth="1"/>
    <col min="10996" max="10996" width="10.85546875" style="2" bestFit="1" customWidth="1"/>
    <col min="10997" max="10997" width="46" style="2" customWidth="1"/>
    <col min="10998" max="10998" width="14" style="2" bestFit="1" customWidth="1"/>
    <col min="10999" max="10999" width="10.7109375" style="2" bestFit="1" customWidth="1"/>
    <col min="11000" max="11000" width="10.28515625" style="2" customWidth="1"/>
    <col min="11001" max="11001" width="10" style="2" bestFit="1" customWidth="1"/>
    <col min="11002" max="11002" width="21.7109375" style="2" bestFit="1" customWidth="1"/>
    <col min="11003" max="11003" width="11.28515625" style="2" customWidth="1"/>
    <col min="11004" max="11004" width="8.28515625" style="2" bestFit="1" customWidth="1"/>
    <col min="11005" max="11005" width="9" style="2" customWidth="1"/>
    <col min="11006" max="11245" width="9.140625" style="2"/>
    <col min="11246" max="11246" width="20.28515625" style="2" customWidth="1"/>
    <col min="11247" max="11247" width="12.140625" style="2" bestFit="1" customWidth="1"/>
    <col min="11248" max="11248" width="10.140625" style="2" bestFit="1" customWidth="1"/>
    <col min="11249" max="11249" width="16.5703125" style="2" bestFit="1" customWidth="1"/>
    <col min="11250" max="11250" width="11.28515625" style="2" bestFit="1" customWidth="1"/>
    <col min="11251" max="11251" width="19.5703125" style="2" customWidth="1"/>
    <col min="11252" max="11252" width="10.85546875" style="2" bestFit="1" customWidth="1"/>
    <col min="11253" max="11253" width="46" style="2" customWidth="1"/>
    <col min="11254" max="11254" width="14" style="2" bestFit="1" customWidth="1"/>
    <col min="11255" max="11255" width="10.7109375" style="2" bestFit="1" customWidth="1"/>
    <col min="11256" max="11256" width="10.28515625" style="2" customWidth="1"/>
    <col min="11257" max="11257" width="10" style="2" bestFit="1" customWidth="1"/>
    <col min="11258" max="11258" width="21.7109375" style="2" bestFit="1" customWidth="1"/>
    <col min="11259" max="11259" width="11.28515625" style="2" customWidth="1"/>
    <col min="11260" max="11260" width="8.28515625" style="2" bestFit="1" customWidth="1"/>
    <col min="11261" max="11261" width="9" style="2" customWidth="1"/>
    <col min="11262" max="11501" width="9.140625" style="2"/>
    <col min="11502" max="11502" width="20.28515625" style="2" customWidth="1"/>
    <col min="11503" max="11503" width="12.140625" style="2" bestFit="1" customWidth="1"/>
    <col min="11504" max="11504" width="10.140625" style="2" bestFit="1" customWidth="1"/>
    <col min="11505" max="11505" width="16.5703125" style="2" bestFit="1" customWidth="1"/>
    <col min="11506" max="11506" width="11.28515625" style="2" bestFit="1" customWidth="1"/>
    <col min="11507" max="11507" width="19.5703125" style="2" customWidth="1"/>
    <col min="11508" max="11508" width="10.85546875" style="2" bestFit="1" customWidth="1"/>
    <col min="11509" max="11509" width="46" style="2" customWidth="1"/>
    <col min="11510" max="11510" width="14" style="2" bestFit="1" customWidth="1"/>
    <col min="11511" max="11511" width="10.7109375" style="2" bestFit="1" customWidth="1"/>
    <col min="11512" max="11512" width="10.28515625" style="2" customWidth="1"/>
    <col min="11513" max="11513" width="10" style="2" bestFit="1" customWidth="1"/>
    <col min="11514" max="11514" width="21.7109375" style="2" bestFit="1" customWidth="1"/>
    <col min="11515" max="11515" width="11.28515625" style="2" customWidth="1"/>
    <col min="11516" max="11516" width="8.28515625" style="2" bestFit="1" customWidth="1"/>
    <col min="11517" max="11517" width="9" style="2" customWidth="1"/>
    <col min="11518" max="11757" width="9.140625" style="2"/>
    <col min="11758" max="11758" width="20.28515625" style="2" customWidth="1"/>
    <col min="11759" max="11759" width="12.140625" style="2" bestFit="1" customWidth="1"/>
    <col min="11760" max="11760" width="10.140625" style="2" bestFit="1" customWidth="1"/>
    <col min="11761" max="11761" width="16.5703125" style="2" bestFit="1" customWidth="1"/>
    <col min="11762" max="11762" width="11.28515625" style="2" bestFit="1" customWidth="1"/>
    <col min="11763" max="11763" width="19.5703125" style="2" customWidth="1"/>
    <col min="11764" max="11764" width="10.85546875" style="2" bestFit="1" customWidth="1"/>
    <col min="11765" max="11765" width="46" style="2" customWidth="1"/>
    <col min="11766" max="11766" width="14" style="2" bestFit="1" customWidth="1"/>
    <col min="11767" max="11767" width="10.7109375" style="2" bestFit="1" customWidth="1"/>
    <col min="11768" max="11768" width="10.28515625" style="2" customWidth="1"/>
    <col min="11769" max="11769" width="10" style="2" bestFit="1" customWidth="1"/>
    <col min="11770" max="11770" width="21.7109375" style="2" bestFit="1" customWidth="1"/>
    <col min="11771" max="11771" width="11.28515625" style="2" customWidth="1"/>
    <col min="11772" max="11772" width="8.28515625" style="2" bestFit="1" customWidth="1"/>
    <col min="11773" max="11773" width="9" style="2" customWidth="1"/>
    <col min="11774" max="12013" width="9.140625" style="2"/>
    <col min="12014" max="12014" width="20.28515625" style="2" customWidth="1"/>
    <col min="12015" max="12015" width="12.140625" style="2" bestFit="1" customWidth="1"/>
    <col min="12016" max="12016" width="10.140625" style="2" bestFit="1" customWidth="1"/>
    <col min="12017" max="12017" width="16.5703125" style="2" bestFit="1" customWidth="1"/>
    <col min="12018" max="12018" width="11.28515625" style="2" bestFit="1" customWidth="1"/>
    <col min="12019" max="12019" width="19.5703125" style="2" customWidth="1"/>
    <col min="12020" max="12020" width="10.85546875" style="2" bestFit="1" customWidth="1"/>
    <col min="12021" max="12021" width="46" style="2" customWidth="1"/>
    <col min="12022" max="12022" width="14" style="2" bestFit="1" customWidth="1"/>
    <col min="12023" max="12023" width="10.7109375" style="2" bestFit="1" customWidth="1"/>
    <col min="12024" max="12024" width="10.28515625" style="2" customWidth="1"/>
    <col min="12025" max="12025" width="10" style="2" bestFit="1" customWidth="1"/>
    <col min="12026" max="12026" width="21.7109375" style="2" bestFit="1" customWidth="1"/>
    <col min="12027" max="12027" width="11.28515625" style="2" customWidth="1"/>
    <col min="12028" max="12028" width="8.28515625" style="2" bestFit="1" customWidth="1"/>
    <col min="12029" max="12029" width="9" style="2" customWidth="1"/>
    <col min="12030" max="12269" width="9.140625" style="2"/>
    <col min="12270" max="12270" width="20.28515625" style="2" customWidth="1"/>
    <col min="12271" max="12271" width="12.140625" style="2" bestFit="1" customWidth="1"/>
    <col min="12272" max="12272" width="10.140625" style="2" bestFit="1" customWidth="1"/>
    <col min="12273" max="12273" width="16.5703125" style="2" bestFit="1" customWidth="1"/>
    <col min="12274" max="12274" width="11.28515625" style="2" bestFit="1" customWidth="1"/>
    <col min="12275" max="12275" width="19.5703125" style="2" customWidth="1"/>
    <col min="12276" max="12276" width="10.85546875" style="2" bestFit="1" customWidth="1"/>
    <col min="12277" max="12277" width="46" style="2" customWidth="1"/>
    <col min="12278" max="12278" width="14" style="2" bestFit="1" customWidth="1"/>
    <col min="12279" max="12279" width="10.7109375" style="2" bestFit="1" customWidth="1"/>
    <col min="12280" max="12280" width="10.28515625" style="2" customWidth="1"/>
    <col min="12281" max="12281" width="10" style="2" bestFit="1" customWidth="1"/>
    <col min="12282" max="12282" width="21.7109375" style="2" bestFit="1" customWidth="1"/>
    <col min="12283" max="12283" width="11.28515625" style="2" customWidth="1"/>
    <col min="12284" max="12284" width="8.28515625" style="2" bestFit="1" customWidth="1"/>
    <col min="12285" max="12285" width="9" style="2" customWidth="1"/>
    <col min="12286" max="12525" width="9.140625" style="2"/>
    <col min="12526" max="12526" width="20.28515625" style="2" customWidth="1"/>
    <col min="12527" max="12527" width="12.140625" style="2" bestFit="1" customWidth="1"/>
    <col min="12528" max="12528" width="10.140625" style="2" bestFit="1" customWidth="1"/>
    <col min="12529" max="12529" width="16.5703125" style="2" bestFit="1" customWidth="1"/>
    <col min="12530" max="12530" width="11.28515625" style="2" bestFit="1" customWidth="1"/>
    <col min="12531" max="12531" width="19.5703125" style="2" customWidth="1"/>
    <col min="12532" max="12532" width="10.85546875" style="2" bestFit="1" customWidth="1"/>
    <col min="12533" max="12533" width="46" style="2" customWidth="1"/>
    <col min="12534" max="12534" width="14" style="2" bestFit="1" customWidth="1"/>
    <col min="12535" max="12535" width="10.7109375" style="2" bestFit="1" customWidth="1"/>
    <col min="12536" max="12536" width="10.28515625" style="2" customWidth="1"/>
    <col min="12537" max="12537" width="10" style="2" bestFit="1" customWidth="1"/>
    <col min="12538" max="12538" width="21.7109375" style="2" bestFit="1" customWidth="1"/>
    <col min="12539" max="12539" width="11.28515625" style="2" customWidth="1"/>
    <col min="12540" max="12540" width="8.28515625" style="2" bestFit="1" customWidth="1"/>
    <col min="12541" max="12541" width="9" style="2" customWidth="1"/>
    <col min="12542" max="12781" width="9.140625" style="2"/>
    <col min="12782" max="12782" width="20.28515625" style="2" customWidth="1"/>
    <col min="12783" max="12783" width="12.140625" style="2" bestFit="1" customWidth="1"/>
    <col min="12784" max="12784" width="10.140625" style="2" bestFit="1" customWidth="1"/>
    <col min="12785" max="12785" width="16.5703125" style="2" bestFit="1" customWidth="1"/>
    <col min="12786" max="12786" width="11.28515625" style="2" bestFit="1" customWidth="1"/>
    <col min="12787" max="12787" width="19.5703125" style="2" customWidth="1"/>
    <col min="12788" max="12788" width="10.85546875" style="2" bestFit="1" customWidth="1"/>
    <col min="12789" max="12789" width="46" style="2" customWidth="1"/>
    <col min="12790" max="12790" width="14" style="2" bestFit="1" customWidth="1"/>
    <col min="12791" max="12791" width="10.7109375" style="2" bestFit="1" customWidth="1"/>
    <col min="12792" max="12792" width="10.28515625" style="2" customWidth="1"/>
    <col min="12793" max="12793" width="10" style="2" bestFit="1" customWidth="1"/>
    <col min="12794" max="12794" width="21.7109375" style="2" bestFit="1" customWidth="1"/>
    <col min="12795" max="12795" width="11.28515625" style="2" customWidth="1"/>
    <col min="12796" max="12796" width="8.28515625" style="2" bestFit="1" customWidth="1"/>
    <col min="12797" max="12797" width="9" style="2" customWidth="1"/>
    <col min="12798" max="13037" width="9.140625" style="2"/>
    <col min="13038" max="13038" width="20.28515625" style="2" customWidth="1"/>
    <col min="13039" max="13039" width="12.140625" style="2" bestFit="1" customWidth="1"/>
    <col min="13040" max="13040" width="10.140625" style="2" bestFit="1" customWidth="1"/>
    <col min="13041" max="13041" width="16.5703125" style="2" bestFit="1" customWidth="1"/>
    <col min="13042" max="13042" width="11.28515625" style="2" bestFit="1" customWidth="1"/>
    <col min="13043" max="13043" width="19.5703125" style="2" customWidth="1"/>
    <col min="13044" max="13044" width="10.85546875" style="2" bestFit="1" customWidth="1"/>
    <col min="13045" max="13045" width="46" style="2" customWidth="1"/>
    <col min="13046" max="13046" width="14" style="2" bestFit="1" customWidth="1"/>
    <col min="13047" max="13047" width="10.7109375" style="2" bestFit="1" customWidth="1"/>
    <col min="13048" max="13048" width="10.28515625" style="2" customWidth="1"/>
    <col min="13049" max="13049" width="10" style="2" bestFit="1" customWidth="1"/>
    <col min="13050" max="13050" width="21.7109375" style="2" bestFit="1" customWidth="1"/>
    <col min="13051" max="13051" width="11.28515625" style="2" customWidth="1"/>
    <col min="13052" max="13052" width="8.28515625" style="2" bestFit="1" customWidth="1"/>
    <col min="13053" max="13053" width="9" style="2" customWidth="1"/>
    <col min="13054" max="13293" width="9.140625" style="2"/>
    <col min="13294" max="13294" width="20.28515625" style="2" customWidth="1"/>
    <col min="13295" max="13295" width="12.140625" style="2" bestFit="1" customWidth="1"/>
    <col min="13296" max="13296" width="10.140625" style="2" bestFit="1" customWidth="1"/>
    <col min="13297" max="13297" width="16.5703125" style="2" bestFit="1" customWidth="1"/>
    <col min="13298" max="13298" width="11.28515625" style="2" bestFit="1" customWidth="1"/>
    <col min="13299" max="13299" width="19.5703125" style="2" customWidth="1"/>
    <col min="13300" max="13300" width="10.85546875" style="2" bestFit="1" customWidth="1"/>
    <col min="13301" max="13301" width="46" style="2" customWidth="1"/>
    <col min="13302" max="13302" width="14" style="2" bestFit="1" customWidth="1"/>
    <col min="13303" max="13303" width="10.7109375" style="2" bestFit="1" customWidth="1"/>
    <col min="13304" max="13304" width="10.28515625" style="2" customWidth="1"/>
    <col min="13305" max="13305" width="10" style="2" bestFit="1" customWidth="1"/>
    <col min="13306" max="13306" width="21.7109375" style="2" bestFit="1" customWidth="1"/>
    <col min="13307" max="13307" width="11.28515625" style="2" customWidth="1"/>
    <col min="13308" max="13308" width="8.28515625" style="2" bestFit="1" customWidth="1"/>
    <col min="13309" max="13309" width="9" style="2" customWidth="1"/>
    <col min="13310" max="13549" width="9.140625" style="2"/>
    <col min="13550" max="13550" width="20.28515625" style="2" customWidth="1"/>
    <col min="13551" max="13551" width="12.140625" style="2" bestFit="1" customWidth="1"/>
    <col min="13552" max="13552" width="10.140625" style="2" bestFit="1" customWidth="1"/>
    <col min="13553" max="13553" width="16.5703125" style="2" bestFit="1" customWidth="1"/>
    <col min="13554" max="13554" width="11.28515625" style="2" bestFit="1" customWidth="1"/>
    <col min="13555" max="13555" width="19.5703125" style="2" customWidth="1"/>
    <col min="13556" max="13556" width="10.85546875" style="2" bestFit="1" customWidth="1"/>
    <col min="13557" max="13557" width="46" style="2" customWidth="1"/>
    <col min="13558" max="13558" width="14" style="2" bestFit="1" customWidth="1"/>
    <col min="13559" max="13559" width="10.7109375" style="2" bestFit="1" customWidth="1"/>
    <col min="13560" max="13560" width="10.28515625" style="2" customWidth="1"/>
    <col min="13561" max="13561" width="10" style="2" bestFit="1" customWidth="1"/>
    <col min="13562" max="13562" width="21.7109375" style="2" bestFit="1" customWidth="1"/>
    <col min="13563" max="13563" width="11.28515625" style="2" customWidth="1"/>
    <col min="13564" max="13564" width="8.28515625" style="2" bestFit="1" customWidth="1"/>
    <col min="13565" max="13565" width="9" style="2" customWidth="1"/>
    <col min="13566" max="13805" width="9.140625" style="2"/>
    <col min="13806" max="13806" width="20.28515625" style="2" customWidth="1"/>
    <col min="13807" max="13807" width="12.140625" style="2" bestFit="1" customWidth="1"/>
    <col min="13808" max="13808" width="10.140625" style="2" bestFit="1" customWidth="1"/>
    <col min="13809" max="13809" width="16.5703125" style="2" bestFit="1" customWidth="1"/>
    <col min="13810" max="13810" width="11.28515625" style="2" bestFit="1" customWidth="1"/>
    <col min="13811" max="13811" width="19.5703125" style="2" customWidth="1"/>
    <col min="13812" max="13812" width="10.85546875" style="2" bestFit="1" customWidth="1"/>
    <col min="13813" max="13813" width="46" style="2" customWidth="1"/>
    <col min="13814" max="13814" width="14" style="2" bestFit="1" customWidth="1"/>
    <col min="13815" max="13815" width="10.7109375" style="2" bestFit="1" customWidth="1"/>
    <col min="13816" max="13816" width="10.28515625" style="2" customWidth="1"/>
    <col min="13817" max="13817" width="10" style="2" bestFit="1" customWidth="1"/>
    <col min="13818" max="13818" width="21.7109375" style="2" bestFit="1" customWidth="1"/>
    <col min="13819" max="13819" width="11.28515625" style="2" customWidth="1"/>
    <col min="13820" max="13820" width="8.28515625" style="2" bestFit="1" customWidth="1"/>
    <col min="13821" max="13821" width="9" style="2" customWidth="1"/>
    <col min="13822" max="14061" width="9.140625" style="2"/>
    <col min="14062" max="14062" width="20.28515625" style="2" customWidth="1"/>
    <col min="14063" max="14063" width="12.140625" style="2" bestFit="1" customWidth="1"/>
    <col min="14064" max="14064" width="10.140625" style="2" bestFit="1" customWidth="1"/>
    <col min="14065" max="14065" width="16.5703125" style="2" bestFit="1" customWidth="1"/>
    <col min="14066" max="14066" width="11.28515625" style="2" bestFit="1" customWidth="1"/>
    <col min="14067" max="14067" width="19.5703125" style="2" customWidth="1"/>
    <col min="14068" max="14068" width="10.85546875" style="2" bestFit="1" customWidth="1"/>
    <col min="14069" max="14069" width="46" style="2" customWidth="1"/>
    <col min="14070" max="14070" width="14" style="2" bestFit="1" customWidth="1"/>
    <col min="14071" max="14071" width="10.7109375" style="2" bestFit="1" customWidth="1"/>
    <col min="14072" max="14072" width="10.28515625" style="2" customWidth="1"/>
    <col min="14073" max="14073" width="10" style="2" bestFit="1" customWidth="1"/>
    <col min="14074" max="14074" width="21.7109375" style="2" bestFit="1" customWidth="1"/>
    <col min="14075" max="14075" width="11.28515625" style="2" customWidth="1"/>
    <col min="14076" max="14076" width="8.28515625" style="2" bestFit="1" customWidth="1"/>
    <col min="14077" max="14077" width="9" style="2" customWidth="1"/>
    <col min="14078" max="14317" width="9.140625" style="2"/>
    <col min="14318" max="14318" width="20.28515625" style="2" customWidth="1"/>
    <col min="14319" max="14319" width="12.140625" style="2" bestFit="1" customWidth="1"/>
    <col min="14320" max="14320" width="10.140625" style="2" bestFit="1" customWidth="1"/>
    <col min="14321" max="14321" width="16.5703125" style="2" bestFit="1" customWidth="1"/>
    <col min="14322" max="14322" width="11.28515625" style="2" bestFit="1" customWidth="1"/>
    <col min="14323" max="14323" width="19.5703125" style="2" customWidth="1"/>
    <col min="14324" max="14324" width="10.85546875" style="2" bestFit="1" customWidth="1"/>
    <col min="14325" max="14325" width="46" style="2" customWidth="1"/>
    <col min="14326" max="14326" width="14" style="2" bestFit="1" customWidth="1"/>
    <col min="14327" max="14327" width="10.7109375" style="2" bestFit="1" customWidth="1"/>
    <col min="14328" max="14328" width="10.28515625" style="2" customWidth="1"/>
    <col min="14329" max="14329" width="10" style="2" bestFit="1" customWidth="1"/>
    <col min="14330" max="14330" width="21.7109375" style="2" bestFit="1" customWidth="1"/>
    <col min="14331" max="14331" width="11.28515625" style="2" customWidth="1"/>
    <col min="14332" max="14332" width="8.28515625" style="2" bestFit="1" customWidth="1"/>
    <col min="14333" max="14333" width="9" style="2" customWidth="1"/>
    <col min="14334" max="14573" width="9.140625" style="2"/>
    <col min="14574" max="14574" width="20.28515625" style="2" customWidth="1"/>
    <col min="14575" max="14575" width="12.140625" style="2" bestFit="1" customWidth="1"/>
    <col min="14576" max="14576" width="10.140625" style="2" bestFit="1" customWidth="1"/>
    <col min="14577" max="14577" width="16.5703125" style="2" bestFit="1" customWidth="1"/>
    <col min="14578" max="14578" width="11.28515625" style="2" bestFit="1" customWidth="1"/>
    <col min="14579" max="14579" width="19.5703125" style="2" customWidth="1"/>
    <col min="14580" max="14580" width="10.85546875" style="2" bestFit="1" customWidth="1"/>
    <col min="14581" max="14581" width="46" style="2" customWidth="1"/>
    <col min="14582" max="14582" width="14" style="2" bestFit="1" customWidth="1"/>
    <col min="14583" max="14583" width="10.7109375" style="2" bestFit="1" customWidth="1"/>
    <col min="14584" max="14584" width="10.28515625" style="2" customWidth="1"/>
    <col min="14585" max="14585" width="10" style="2" bestFit="1" customWidth="1"/>
    <col min="14586" max="14586" width="21.7109375" style="2" bestFit="1" customWidth="1"/>
    <col min="14587" max="14587" width="11.28515625" style="2" customWidth="1"/>
    <col min="14588" max="14588" width="8.28515625" style="2" bestFit="1" customWidth="1"/>
    <col min="14589" max="14589" width="9" style="2" customWidth="1"/>
    <col min="14590" max="14829" width="9.140625" style="2"/>
    <col min="14830" max="14830" width="20.28515625" style="2" customWidth="1"/>
    <col min="14831" max="14831" width="12.140625" style="2" bestFit="1" customWidth="1"/>
    <col min="14832" max="14832" width="10.140625" style="2" bestFit="1" customWidth="1"/>
    <col min="14833" max="14833" width="16.5703125" style="2" bestFit="1" customWidth="1"/>
    <col min="14834" max="14834" width="11.28515625" style="2" bestFit="1" customWidth="1"/>
    <col min="14835" max="14835" width="19.5703125" style="2" customWidth="1"/>
    <col min="14836" max="14836" width="10.85546875" style="2" bestFit="1" customWidth="1"/>
    <col min="14837" max="14837" width="46" style="2" customWidth="1"/>
    <col min="14838" max="14838" width="14" style="2" bestFit="1" customWidth="1"/>
    <col min="14839" max="14839" width="10.7109375" style="2" bestFit="1" customWidth="1"/>
    <col min="14840" max="14840" width="10.28515625" style="2" customWidth="1"/>
    <col min="14841" max="14841" width="10" style="2" bestFit="1" customWidth="1"/>
    <col min="14842" max="14842" width="21.7109375" style="2" bestFit="1" customWidth="1"/>
    <col min="14843" max="14843" width="11.28515625" style="2" customWidth="1"/>
    <col min="14844" max="14844" width="8.28515625" style="2" bestFit="1" customWidth="1"/>
    <col min="14845" max="14845" width="9" style="2" customWidth="1"/>
    <col min="14846" max="15085" width="9.140625" style="2"/>
    <col min="15086" max="15086" width="20.28515625" style="2" customWidth="1"/>
    <col min="15087" max="15087" width="12.140625" style="2" bestFit="1" customWidth="1"/>
    <col min="15088" max="15088" width="10.140625" style="2" bestFit="1" customWidth="1"/>
    <col min="15089" max="15089" width="16.5703125" style="2" bestFit="1" customWidth="1"/>
    <col min="15090" max="15090" width="11.28515625" style="2" bestFit="1" customWidth="1"/>
    <col min="15091" max="15091" width="19.5703125" style="2" customWidth="1"/>
    <col min="15092" max="15092" width="10.85546875" style="2" bestFit="1" customWidth="1"/>
    <col min="15093" max="15093" width="46" style="2" customWidth="1"/>
    <col min="15094" max="15094" width="14" style="2" bestFit="1" customWidth="1"/>
    <col min="15095" max="15095" width="10.7109375" style="2" bestFit="1" customWidth="1"/>
    <col min="15096" max="15096" width="10.28515625" style="2" customWidth="1"/>
    <col min="15097" max="15097" width="10" style="2" bestFit="1" customWidth="1"/>
    <col min="15098" max="15098" width="21.7109375" style="2" bestFit="1" customWidth="1"/>
    <col min="15099" max="15099" width="11.28515625" style="2" customWidth="1"/>
    <col min="15100" max="15100" width="8.28515625" style="2" bestFit="1" customWidth="1"/>
    <col min="15101" max="15101" width="9" style="2" customWidth="1"/>
    <col min="15102" max="15341" width="9.140625" style="2"/>
    <col min="15342" max="15342" width="20.28515625" style="2" customWidth="1"/>
    <col min="15343" max="15343" width="12.140625" style="2" bestFit="1" customWidth="1"/>
    <col min="15344" max="15344" width="10.140625" style="2" bestFit="1" customWidth="1"/>
    <col min="15345" max="15345" width="16.5703125" style="2" bestFit="1" customWidth="1"/>
    <col min="15346" max="15346" width="11.28515625" style="2" bestFit="1" customWidth="1"/>
    <col min="15347" max="15347" width="19.5703125" style="2" customWidth="1"/>
    <col min="15348" max="15348" width="10.85546875" style="2" bestFit="1" customWidth="1"/>
    <col min="15349" max="15349" width="46" style="2" customWidth="1"/>
    <col min="15350" max="15350" width="14" style="2" bestFit="1" customWidth="1"/>
    <col min="15351" max="15351" width="10.7109375" style="2" bestFit="1" customWidth="1"/>
    <col min="15352" max="15352" width="10.28515625" style="2" customWidth="1"/>
    <col min="15353" max="15353" width="10" style="2" bestFit="1" customWidth="1"/>
    <col min="15354" max="15354" width="21.7109375" style="2" bestFit="1" customWidth="1"/>
    <col min="15355" max="15355" width="11.28515625" style="2" customWidth="1"/>
    <col min="15356" max="15356" width="8.28515625" style="2" bestFit="1" customWidth="1"/>
    <col min="15357" max="15357" width="9" style="2" customWidth="1"/>
    <col min="15358" max="15597" width="9.140625" style="2"/>
    <col min="15598" max="15598" width="20.28515625" style="2" customWidth="1"/>
    <col min="15599" max="15599" width="12.140625" style="2" bestFit="1" customWidth="1"/>
    <col min="15600" max="15600" width="10.140625" style="2" bestFit="1" customWidth="1"/>
    <col min="15601" max="15601" width="16.5703125" style="2" bestFit="1" customWidth="1"/>
    <col min="15602" max="15602" width="11.28515625" style="2" bestFit="1" customWidth="1"/>
    <col min="15603" max="15603" width="19.5703125" style="2" customWidth="1"/>
    <col min="15604" max="15604" width="10.85546875" style="2" bestFit="1" customWidth="1"/>
    <col min="15605" max="15605" width="46" style="2" customWidth="1"/>
    <col min="15606" max="15606" width="14" style="2" bestFit="1" customWidth="1"/>
    <col min="15607" max="15607" width="10.7109375" style="2" bestFit="1" customWidth="1"/>
    <col min="15608" max="15608" width="10.28515625" style="2" customWidth="1"/>
    <col min="15609" max="15609" width="10" style="2" bestFit="1" customWidth="1"/>
    <col min="15610" max="15610" width="21.7109375" style="2" bestFit="1" customWidth="1"/>
    <col min="15611" max="15611" width="11.28515625" style="2" customWidth="1"/>
    <col min="15612" max="15612" width="8.28515625" style="2" bestFit="1" customWidth="1"/>
    <col min="15613" max="15613" width="9" style="2" customWidth="1"/>
    <col min="15614" max="15853" width="9.140625" style="2"/>
    <col min="15854" max="15854" width="20.28515625" style="2" customWidth="1"/>
    <col min="15855" max="15855" width="12.140625" style="2" bestFit="1" customWidth="1"/>
    <col min="15856" max="15856" width="10.140625" style="2" bestFit="1" customWidth="1"/>
    <col min="15857" max="15857" width="16.5703125" style="2" bestFit="1" customWidth="1"/>
    <col min="15858" max="15858" width="11.28515625" style="2" bestFit="1" customWidth="1"/>
    <col min="15859" max="15859" width="19.5703125" style="2" customWidth="1"/>
    <col min="15860" max="15860" width="10.85546875" style="2" bestFit="1" customWidth="1"/>
    <col min="15861" max="15861" width="46" style="2" customWidth="1"/>
    <col min="15862" max="15862" width="14" style="2" bestFit="1" customWidth="1"/>
    <col min="15863" max="15863" width="10.7109375" style="2" bestFit="1" customWidth="1"/>
    <col min="15864" max="15864" width="10.28515625" style="2" customWidth="1"/>
    <col min="15865" max="15865" width="10" style="2" bestFit="1" customWidth="1"/>
    <col min="15866" max="15866" width="21.7109375" style="2" bestFit="1" customWidth="1"/>
    <col min="15867" max="15867" width="11.28515625" style="2" customWidth="1"/>
    <col min="15868" max="15868" width="8.28515625" style="2" bestFit="1" customWidth="1"/>
    <col min="15869" max="15869" width="9" style="2" customWidth="1"/>
    <col min="15870" max="16109" width="9.140625" style="2"/>
    <col min="16110" max="16110" width="20.28515625" style="2" customWidth="1"/>
    <col min="16111" max="16111" width="12.140625" style="2" bestFit="1" customWidth="1"/>
    <col min="16112" max="16112" width="10.140625" style="2" bestFit="1" customWidth="1"/>
    <col min="16113" max="16113" width="16.5703125" style="2" bestFit="1" customWidth="1"/>
    <col min="16114" max="16114" width="11.28515625" style="2" bestFit="1" customWidth="1"/>
    <col min="16115" max="16115" width="19.5703125" style="2" customWidth="1"/>
    <col min="16116" max="16116" width="10.85546875" style="2" bestFit="1" customWidth="1"/>
    <col min="16117" max="16117" width="46" style="2" customWidth="1"/>
    <col min="16118" max="16118" width="14" style="2" bestFit="1" customWidth="1"/>
    <col min="16119" max="16119" width="10.7109375" style="2" bestFit="1" customWidth="1"/>
    <col min="16120" max="16120" width="10.28515625" style="2" customWidth="1"/>
    <col min="16121" max="16121" width="10" style="2" bestFit="1" customWidth="1"/>
    <col min="16122" max="16122" width="21.7109375" style="2" bestFit="1" customWidth="1"/>
    <col min="16123" max="16123" width="11.28515625" style="2" customWidth="1"/>
    <col min="16124" max="16124" width="8.28515625" style="2" bestFit="1" customWidth="1"/>
    <col min="16125" max="16125" width="9" style="2" customWidth="1"/>
    <col min="16126" max="16384" width="8.85546875" style="2"/>
  </cols>
  <sheetData>
    <row r="2" spans="2:18" s="1" customFormat="1" ht="39.75" customHeight="1" x14ac:dyDescent="0.25">
      <c r="B2" s="6" t="s">
        <v>0</v>
      </c>
      <c r="C2" s="48" t="s">
        <v>1</v>
      </c>
      <c r="D2" s="9" t="s">
        <v>2</v>
      </c>
      <c r="E2" s="6" t="s">
        <v>3</v>
      </c>
      <c r="F2" s="6" t="s">
        <v>51</v>
      </c>
      <c r="G2" s="6" t="s">
        <v>52</v>
      </c>
      <c r="H2" s="7" t="s">
        <v>53</v>
      </c>
      <c r="I2" s="6" t="s">
        <v>7</v>
      </c>
      <c r="J2" s="6" t="s">
        <v>8</v>
      </c>
      <c r="K2" s="6" t="s">
        <v>54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2:18" s="1" customFormat="1" ht="37.5" customHeight="1" x14ac:dyDescent="0.25">
      <c r="B3" s="20" t="s">
        <v>87</v>
      </c>
      <c r="C3" s="49" t="s">
        <v>87</v>
      </c>
      <c r="D3" s="17" t="s">
        <v>87</v>
      </c>
      <c r="E3" s="17">
        <v>1326017100</v>
      </c>
      <c r="F3" s="51" t="s">
        <v>88</v>
      </c>
      <c r="G3" s="52" t="s">
        <v>88</v>
      </c>
      <c r="H3" s="26" t="s">
        <v>88</v>
      </c>
      <c r="I3" s="18" t="s">
        <v>88</v>
      </c>
      <c r="J3" s="29" t="s">
        <v>88</v>
      </c>
      <c r="K3" s="19">
        <v>0</v>
      </c>
      <c r="L3" s="22">
        <v>0</v>
      </c>
      <c r="M3" s="23">
        <v>0</v>
      </c>
      <c r="N3" s="24">
        <v>0</v>
      </c>
      <c r="O3" s="25">
        <v>0</v>
      </c>
      <c r="P3" s="25">
        <v>0</v>
      </c>
      <c r="Q3" s="25">
        <v>0</v>
      </c>
      <c r="R3" s="12">
        <f>K3+N3+O3+P3+Q3</f>
        <v>0</v>
      </c>
    </row>
    <row r="4" spans="2:18" ht="29.25" customHeight="1" x14ac:dyDescent="0.25">
      <c r="K4" s="5">
        <f>SUM(K3:K3)</f>
        <v>0</v>
      </c>
      <c r="R4" s="5">
        <f>SUM(R3:R3)</f>
        <v>0</v>
      </c>
    </row>
    <row r="5" spans="2:18" x14ac:dyDescent="0.25">
      <c r="E5" s="4"/>
      <c r="F5" s="42"/>
      <c r="G5" s="42"/>
      <c r="K5" s="43"/>
      <c r="Q5" s="43"/>
      <c r="R5" s="43"/>
    </row>
    <row r="6" spans="2:18" x14ac:dyDescent="0.25">
      <c r="E6" s="4"/>
      <c r="F6" s="42"/>
      <c r="G6" s="42"/>
      <c r="K6" s="43"/>
      <c r="Q6" s="43"/>
      <c r="R6" s="43"/>
    </row>
    <row r="7" spans="2:18" x14ac:dyDescent="0.25">
      <c r="E7" s="4"/>
      <c r="F7" s="42"/>
      <c r="G7" s="42"/>
      <c r="K7" s="43"/>
      <c r="Q7" s="43"/>
      <c r="R7" s="43"/>
    </row>
    <row r="8" spans="2:18" x14ac:dyDescent="0.25">
      <c r="E8" s="4"/>
      <c r="F8" s="42"/>
      <c r="G8" s="42"/>
      <c r="Q8" s="43"/>
    </row>
    <row r="9" spans="2:18" x14ac:dyDescent="0.25">
      <c r="B9" s="3"/>
      <c r="C9" s="3"/>
      <c r="E9" s="4"/>
      <c r="F9" s="42"/>
      <c r="G9" s="42"/>
      <c r="K9" s="43"/>
      <c r="Q9" s="43"/>
      <c r="R9" s="43"/>
    </row>
    <row r="10" spans="2:18" x14ac:dyDescent="0.25">
      <c r="B10" s="3"/>
      <c r="C10" s="3"/>
      <c r="E10" s="4"/>
      <c r="F10" s="42"/>
      <c r="G10" s="42"/>
      <c r="Q10" s="43"/>
    </row>
    <row r="11" spans="2:18" x14ac:dyDescent="0.25">
      <c r="B11" s="3" t="s">
        <v>74</v>
      </c>
      <c r="C11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JAN 2020</vt:lpstr>
      <vt:lpstr>FEV 2020</vt:lpstr>
      <vt:lpstr>MAR 2020</vt:lpstr>
      <vt:lpstr>ABR 2020</vt:lpstr>
      <vt:lpstr>MAI 2020</vt:lpstr>
      <vt:lpstr>JUN 2020</vt:lpstr>
      <vt:lpstr>JUL 2020</vt:lpstr>
      <vt:lpstr>AGO 2020</vt:lpstr>
      <vt:lpstr>SET 2020</vt:lpstr>
      <vt:lpstr>OUT 2020</vt:lpstr>
      <vt:lpstr>NOV 2020</vt:lpstr>
      <vt:lpstr>DEZ 2020</vt:lpstr>
      <vt:lpstr>Consolidado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Paulo&amp;Nely</cp:lastModifiedBy>
  <cp:revision/>
  <dcterms:created xsi:type="dcterms:W3CDTF">2019-02-12T12:45:46Z</dcterms:created>
  <dcterms:modified xsi:type="dcterms:W3CDTF">2021-03-26T13:19:02Z</dcterms:modified>
  <cp:category/>
  <cp:contentStatus/>
</cp:coreProperties>
</file>